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016 ENS\01627 Nøgletalsdatabase for virksomheders energibrug\Deliverables\"/>
    </mc:Choice>
  </mc:AlternateContent>
  <bookViews>
    <workbookView xWindow="0" yWindow="0" windowWidth="23040" windowHeight="9408"/>
  </bookViews>
  <sheets>
    <sheet name="Database" sheetId="11" r:id="rId1"/>
    <sheet name="Hjælpeark" sheetId="12" state="hidden" r:id="rId2"/>
    <sheet name="Areal" sheetId="1" r:id="rId3"/>
    <sheet name="Årsværk" sheetId="5" r:id="rId4"/>
    <sheet name="Omsætning" sheetId="8" r:id="rId5"/>
  </sheets>
  <definedNames>
    <definedName name="_xlnm._FilterDatabase" localSheetId="1" hidden="1">Hjælpeark!$E$3:$E$101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11" l="1"/>
  <c r="F35" i="11"/>
  <c r="C38" i="11"/>
  <c r="C35" i="11"/>
  <c r="C28" i="11"/>
  <c r="C25" i="11"/>
  <c r="F28" i="11"/>
  <c r="F25" i="11"/>
  <c r="F18" i="11"/>
  <c r="F15" i="11"/>
  <c r="C18" i="11"/>
  <c r="B38" i="11"/>
  <c r="B28" i="11"/>
  <c r="B18" i="11"/>
  <c r="C15" i="11"/>
  <c r="F33" i="11"/>
  <c r="F23" i="11"/>
  <c r="F13" i="11"/>
  <c r="I25" i="11" l="1"/>
  <c r="I28" i="11"/>
  <c r="I35" i="11"/>
  <c r="I18" i="11"/>
  <c r="I38" i="11"/>
  <c r="I15" i="11"/>
</calcChain>
</file>

<file path=xl/sharedStrings.xml><?xml version="1.0" encoding="utf-8"?>
<sst xmlns="http://schemas.openxmlformats.org/spreadsheetml/2006/main" count="568" uniqueCount="77">
  <si>
    <t>Energiforbrug per kvadratmeter</t>
  </si>
  <si>
    <t>Entydige koblinger</t>
  </si>
  <si>
    <t>Antal
virksomheder</t>
  </si>
  <si>
    <t>Fjernvarme</t>
  </si>
  <si>
    <t>Fyringsolie</t>
  </si>
  <si>
    <t>Gas</t>
  </si>
  <si>
    <t>El</t>
  </si>
  <si>
    <t>Forbrug</t>
  </si>
  <si>
    <t>Antal</t>
  </si>
  <si>
    <t>Agenturhandel</t>
  </si>
  <si>
    <t>Engrosh. med korn og foderstof</t>
  </si>
  <si>
    <t>Engrosh. med føde-, drikke- og tobaksvarer</t>
  </si>
  <si>
    <t>Engrosh. med tekstiler og husholdningsudstyr</t>
  </si>
  <si>
    <t>Engrosh. med it-udstyr</t>
  </si>
  <si>
    <t>Engrosh. med andre maskiner</t>
  </si>
  <si>
    <t>Anden engroshandel</t>
  </si>
  <si>
    <t>Supermarkeder og varehuse mv.</t>
  </si>
  <si>
    <t xml:space="preserve">Specialbutikker med fødevarer </t>
  </si>
  <si>
    <t>Tankstationer</t>
  </si>
  <si>
    <t>Detailh. med forbrugerelektronik</t>
  </si>
  <si>
    <t>Detailh. med tekstiler og husholdningsudstyr mv.</t>
  </si>
  <si>
    <t>Detailh. med kultur- og fritidsprodukter</t>
  </si>
  <si>
    <t>Detailh. med beklædning og fodtøj</t>
  </si>
  <si>
    <t>Internethandel, postordre mv.</t>
  </si>
  <si>
    <t>Hoteller</t>
  </si>
  <si>
    <t>Konferencecentre og kursusejendomme</t>
  </si>
  <si>
    <t>Ferieboliger og andre indlogeringsfaciliteter til kortvarige ophold</t>
  </si>
  <si>
    <t>Campingpladser</t>
  </si>
  <si>
    <t>Andre overnatningsfaciliteter</t>
  </si>
  <si>
    <t>Restauranter</t>
  </si>
  <si>
    <t>Pizzeriaer, grillbarer, isbarer mv.</t>
  </si>
  <si>
    <t>Event catering</t>
  </si>
  <si>
    <t>Anden restaurationsvirksomhed</t>
  </si>
  <si>
    <t>Cafeer, værtshuse, diskoteker, mv</t>
  </si>
  <si>
    <t>Advokatvirksomhed</t>
  </si>
  <si>
    <t>Revision og bogføring</t>
  </si>
  <si>
    <t>Virksomhedskonsulenter</t>
  </si>
  <si>
    <t>Arkitekter og rådgivende ingeniører</t>
  </si>
  <si>
    <t>Forskning og udvikling</t>
  </si>
  <si>
    <t>Reklame- og analysebureauer</t>
  </si>
  <si>
    <t>Anden videnservice</t>
  </si>
  <si>
    <t>Dyrlæger</t>
  </si>
  <si>
    <t>P(25)</t>
  </si>
  <si>
    <t>Median</t>
  </si>
  <si>
    <t>P(75)</t>
  </si>
  <si>
    <t>Energiforbrug per årsværk</t>
  </si>
  <si>
    <t>Energiforbrug per omsætningskrone</t>
  </si>
  <si>
    <t>Årsværk/ansatte</t>
  </si>
  <si>
    <t>Varmetype</t>
  </si>
  <si>
    <t>Branche</t>
  </si>
  <si>
    <t>tusinde kroner</t>
  </si>
  <si>
    <t>kWh</t>
  </si>
  <si>
    <t>Varmeforbrug</t>
  </si>
  <si>
    <t>Elforbrug</t>
  </si>
  <si>
    <t>Erhvervsareal</t>
  </si>
  <si>
    <t>Omsætning</t>
  </si>
  <si>
    <t>Dit forbrug</t>
  </si>
  <si>
    <t>Drop down energi</t>
  </si>
  <si>
    <t>Drop down brancher</t>
  </si>
  <si>
    <t>Match af brancher</t>
  </si>
  <si>
    <t>Match af forsyningsart</t>
  </si>
  <si>
    <t>kWh/t.kr.</t>
  </si>
  <si>
    <t>Energiforbrug per årsværk/ansat</t>
  </si>
  <si>
    <t>kWh/m2</t>
  </si>
  <si>
    <t>Farvekode</t>
  </si>
  <si>
    <t>Areal</t>
  </si>
  <si>
    <t>Årsværk</t>
  </si>
  <si>
    <t>OK</t>
  </si>
  <si>
    <t>l</t>
  </si>
  <si>
    <t>kWh/årsværk</t>
  </si>
  <si>
    <t>Kommentar til energiforbrug per kvadratmenter</t>
  </si>
  <si>
    <t>Kommentar til energiforbrug per årsværk/ansat</t>
  </si>
  <si>
    <t>Kommentar til energiforbrug per omsætningskrone</t>
  </si>
  <si>
    <t>Vejledning i brug af nøgletalsdatabasen</t>
  </si>
  <si>
    <t>kvadratmeter (m2)</t>
  </si>
  <si>
    <t>Indtast information om din virksomhed</t>
  </si>
  <si>
    <t>For at benytte databasen, skal du indtaste så mange informationer som muligt i området til højre. Vær opmærksom på om enhederne tilsvarer de angivne.
De viste nøgletal er median-nøgletallet for en branche. Det betyder at halvdelen af virksomhederne i branchen har et højere forbrug end medianen, og den anden halvdel af branchen har et lavere forbrug.
Indikatoren til højre for nøgletallene viser grøn, hvis virksomheden forbruger mindre end halvdelen af virksomhederne i en branche og rød, hvis virksomheden forbruger mere end halvdelen af virksomhederne i en branche
Den indtastede information skal dække over det specfikke arbejdssted og ikke koncernen.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</si>
</sst>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 #,##0.0_ ;_ * \-#,##0.0_ ;_ * &quot;-&quot;??_ ;_ @_ "/>
    <numFmt numFmtId="165" formatCode="_ * #,##0_ ;_ * \-#,##0_ ;_ * &quot;-&quot;??_ ;_ @_ "/>
    <numFmt numFmtId="166" formatCode="0.0"/>
  </numFmts>
  <fonts count="11" x14ac:knownFonts="1">
    <font>
      <sz val="11"/>
      <color theme="1"/>
      <name val="Calibri"/>
      <family val="2"/>
      <scheme val="minor"/>
    </font>
    <font>
      <sz val="11"/>
      <color theme="1"/>
      <name val="Calibri"/>
      <family val="2"/>
      <scheme val="minor"/>
    </font>
    <font>
      <i/>
      <sz val="11"/>
      <color theme="1"/>
      <name val="Verdana"/>
      <family val="2"/>
    </font>
    <font>
      <b/>
      <sz val="14"/>
      <color theme="1"/>
      <name val="Verdana"/>
      <family val="2"/>
    </font>
    <font>
      <sz val="7"/>
      <color rgb="FF000000"/>
      <name val="Verdana"/>
      <family val="2"/>
    </font>
    <font>
      <b/>
      <sz val="11"/>
      <color theme="1"/>
      <name val="Calibri"/>
      <family val="2"/>
      <scheme val="minor"/>
    </font>
    <font>
      <i/>
      <sz val="11"/>
      <color theme="1"/>
      <name val="Calibri"/>
      <family val="2"/>
      <scheme val="minor"/>
    </font>
    <font>
      <sz val="11"/>
      <color theme="1"/>
      <name val="Wingdings"/>
      <charset val="2"/>
    </font>
    <font>
      <b/>
      <sz val="14"/>
      <color theme="1"/>
      <name val="Calibri"/>
      <family val="2"/>
      <scheme val="minor"/>
    </font>
    <font>
      <i/>
      <sz val="10"/>
      <color theme="1"/>
      <name val="Calibri"/>
      <family val="2"/>
      <scheme val="minor"/>
    </font>
    <font>
      <i/>
      <sz val="9.5"/>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FF"/>
        <bgColor indexed="64"/>
      </patternFill>
    </fill>
    <fill>
      <patternFill patternType="solid">
        <fgColor rgb="FFE6E6E6"/>
        <bgColor indexed="64"/>
      </patternFill>
    </fill>
    <fill>
      <patternFill patternType="solid">
        <fgColor theme="0"/>
        <bgColor indexed="64"/>
      </patternFill>
    </fill>
    <fill>
      <patternFill patternType="solid">
        <fgColor theme="0" tint="-4.9989318521683403E-2"/>
        <bgColor indexed="64"/>
      </patternFill>
    </fill>
  </fills>
  <borders count="2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4">
    <xf numFmtId="0" fontId="0" fillId="0" borderId="0" xfId="0"/>
    <xf numFmtId="0" fontId="0" fillId="2" borderId="0" xfId="0" applyFill="1"/>
    <xf numFmtId="0" fontId="2" fillId="2" borderId="0" xfId="0" applyFont="1" applyFill="1"/>
    <xf numFmtId="0" fontId="3" fillId="2" borderId="0" xfId="0" applyFont="1" applyFill="1"/>
    <xf numFmtId="0" fontId="4" fillId="3" borderId="6" xfId="0" applyFont="1" applyFill="1" applyBorder="1" applyAlignment="1">
      <alignment horizontal="right" vertical="center" wrapText="1"/>
    </xf>
    <xf numFmtId="0" fontId="4" fillId="3" borderId="5"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4" fillId="3" borderId="1" xfId="0" applyFont="1" applyFill="1" applyBorder="1" applyAlignment="1">
      <alignment horizontal="left" vertical="center" wrapText="1"/>
    </xf>
    <xf numFmtId="0" fontId="4" fillId="3" borderId="4" xfId="0" applyFont="1" applyFill="1" applyBorder="1" applyAlignment="1">
      <alignment horizontal="left" vertical="center" wrapText="1"/>
    </xf>
    <xf numFmtId="1" fontId="4" fillId="3" borderId="0" xfId="0" applyNumberFormat="1" applyFont="1" applyFill="1" applyBorder="1" applyAlignment="1">
      <alignment vertical="center"/>
    </xf>
    <xf numFmtId="164" fontId="4" fillId="3" borderId="7" xfId="1" applyNumberFormat="1" applyFont="1" applyFill="1" applyBorder="1" applyAlignment="1">
      <alignment vertical="center"/>
    </xf>
    <xf numFmtId="1" fontId="4" fillId="4" borderId="0" xfId="0" applyNumberFormat="1" applyFont="1" applyFill="1" applyBorder="1" applyAlignment="1">
      <alignment vertical="center"/>
    </xf>
    <xf numFmtId="164" fontId="4" fillId="4" borderId="7" xfId="1" applyNumberFormat="1" applyFont="1" applyFill="1" applyBorder="1" applyAlignment="1">
      <alignment vertical="center"/>
    </xf>
    <xf numFmtId="165" fontId="4" fillId="3" borderId="7" xfId="1" applyNumberFormat="1" applyFont="1" applyFill="1" applyBorder="1" applyAlignment="1">
      <alignment vertical="center"/>
    </xf>
    <xf numFmtId="165" fontId="4" fillId="3" borderId="0" xfId="0" applyNumberFormat="1" applyFont="1" applyFill="1" applyBorder="1" applyAlignment="1">
      <alignment vertical="center"/>
    </xf>
    <xf numFmtId="165" fontId="4" fillId="4" borderId="7" xfId="1" applyNumberFormat="1" applyFont="1" applyFill="1" applyBorder="1" applyAlignment="1">
      <alignment vertical="center"/>
    </xf>
    <xf numFmtId="165" fontId="4" fillId="4" borderId="0" xfId="0" applyNumberFormat="1" applyFont="1" applyFill="1" applyBorder="1" applyAlignment="1">
      <alignment vertical="center"/>
    </xf>
    <xf numFmtId="0" fontId="0" fillId="2" borderId="0" xfId="0" applyFill="1"/>
    <xf numFmtId="0" fontId="0" fillId="2" borderId="0" xfId="0" applyFill="1" applyAlignment="1">
      <alignment horizontal="right"/>
    </xf>
    <xf numFmtId="0" fontId="0" fillId="5" borderId="13" xfId="0" applyFill="1" applyBorder="1"/>
    <xf numFmtId="0" fontId="0" fillId="5" borderId="14" xfId="0" applyFill="1" applyBorder="1"/>
    <xf numFmtId="0" fontId="0" fillId="5" borderId="8" xfId="0" applyFill="1" applyBorder="1"/>
    <xf numFmtId="0" fontId="0" fillId="5" borderId="8" xfId="0" applyFill="1" applyBorder="1" applyAlignment="1">
      <alignment vertical="center"/>
    </xf>
    <xf numFmtId="166" fontId="0" fillId="5" borderId="0" xfId="0" applyNumberFormat="1" applyFill="1" applyBorder="1" applyAlignment="1">
      <alignment horizontal="right" vertical="center"/>
    </xf>
    <xf numFmtId="0" fontId="0" fillId="5" borderId="0" xfId="0" applyFill="1" applyBorder="1" applyAlignment="1">
      <alignment vertical="center"/>
    </xf>
    <xf numFmtId="0" fontId="0" fillId="5" borderId="9" xfId="0" applyFill="1" applyBorder="1" applyAlignment="1">
      <alignment vertical="center"/>
    </xf>
    <xf numFmtId="0" fontId="0" fillId="5" borderId="10" xfId="0" applyFill="1" applyBorder="1" applyAlignment="1">
      <alignment vertical="center" wrapText="1"/>
    </xf>
    <xf numFmtId="166" fontId="0" fillId="5" borderId="15" xfId="0" applyNumberFormat="1" applyFill="1" applyBorder="1" applyAlignment="1">
      <alignment horizontal="right" vertical="center"/>
    </xf>
    <xf numFmtId="0" fontId="0" fillId="5" borderId="15" xfId="0" applyFill="1" applyBorder="1" applyAlignment="1">
      <alignment vertical="center"/>
    </xf>
    <xf numFmtId="0" fontId="0" fillId="5" borderId="11" xfId="0" applyFill="1" applyBorder="1" applyAlignment="1">
      <alignment vertical="center"/>
    </xf>
    <xf numFmtId="0" fontId="6" fillId="5" borderId="0" xfId="0" applyFont="1" applyFill="1" applyBorder="1" applyAlignment="1">
      <alignment horizontal="center"/>
    </xf>
    <xf numFmtId="0" fontId="6" fillId="5" borderId="9" xfId="0" applyFont="1" applyFill="1" applyBorder="1" applyAlignment="1">
      <alignment horizontal="center"/>
    </xf>
    <xf numFmtId="0" fontId="7" fillId="2" borderId="0" xfId="0" applyFont="1" applyFill="1" applyAlignment="1">
      <alignment horizontal="center" vertical="center"/>
    </xf>
    <xf numFmtId="0" fontId="8" fillId="5" borderId="12" xfId="0" applyFont="1" applyFill="1" applyBorder="1"/>
    <xf numFmtId="0" fontId="6" fillId="2" borderId="0" xfId="0" applyFont="1" applyFill="1" applyAlignment="1">
      <alignment horizontal="left" vertical="top" wrapText="1"/>
    </xf>
    <xf numFmtId="0" fontId="6" fillId="5" borderId="8" xfId="0" applyFont="1" applyFill="1" applyBorder="1" applyAlignment="1">
      <alignment vertical="center"/>
    </xf>
    <xf numFmtId="0" fontId="5" fillId="2" borderId="0" xfId="0" applyFont="1" applyFill="1"/>
    <xf numFmtId="0" fontId="0" fillId="2" borderId="0" xfId="0" applyFill="1" applyBorder="1"/>
    <xf numFmtId="0" fontId="9" fillId="2" borderId="0" xfId="0" applyFont="1" applyFill="1" applyBorder="1" applyAlignment="1">
      <alignment vertical="top" wrapText="1"/>
    </xf>
    <xf numFmtId="0" fontId="8" fillId="2" borderId="0" xfId="0" applyFont="1" applyFill="1" applyBorder="1"/>
    <xf numFmtId="0" fontId="6" fillId="2" borderId="0" xfId="0" applyFont="1" applyFill="1"/>
    <xf numFmtId="0" fontId="0" fillId="6" borderId="10" xfId="0" applyFill="1" applyBorder="1"/>
    <xf numFmtId="164" fontId="0" fillId="5" borderId="0" xfId="1" applyNumberFormat="1" applyFont="1" applyFill="1" applyBorder="1" applyAlignment="1">
      <alignment horizontal="right" vertical="center"/>
    </xf>
    <xf numFmtId="165" fontId="0" fillId="5" borderId="0" xfId="1" applyNumberFormat="1" applyFont="1" applyFill="1" applyBorder="1" applyAlignment="1">
      <alignment horizontal="right" vertical="center"/>
    </xf>
    <xf numFmtId="0" fontId="10" fillId="6" borderId="12" xfId="0" applyFont="1" applyFill="1" applyBorder="1" applyAlignment="1">
      <alignment horizontal="left" vertical="center" wrapText="1" indent="1"/>
    </xf>
    <xf numFmtId="0" fontId="10" fillId="6" borderId="13" xfId="0" applyFont="1" applyFill="1" applyBorder="1" applyAlignment="1">
      <alignment horizontal="left" vertical="center" wrapText="1" indent="1"/>
    </xf>
    <xf numFmtId="0" fontId="10" fillId="6" borderId="14" xfId="0" applyFont="1" applyFill="1" applyBorder="1" applyAlignment="1">
      <alignment horizontal="left" vertical="center" wrapText="1" indent="1"/>
    </xf>
    <xf numFmtId="0" fontId="10" fillId="6" borderId="8" xfId="0" applyFont="1" applyFill="1" applyBorder="1" applyAlignment="1">
      <alignment horizontal="left" vertical="center" wrapText="1" indent="1"/>
    </xf>
    <xf numFmtId="0" fontId="10" fillId="6" borderId="0" xfId="0" applyFont="1" applyFill="1" applyBorder="1" applyAlignment="1">
      <alignment horizontal="left" vertical="center" wrapText="1" indent="1"/>
    </xf>
    <xf numFmtId="0" fontId="10" fillId="6" borderId="9" xfId="0" applyFont="1" applyFill="1" applyBorder="1" applyAlignment="1">
      <alignment horizontal="left" vertical="center" wrapText="1" indent="1"/>
    </xf>
    <xf numFmtId="0" fontId="10" fillId="6" borderId="10" xfId="0" applyFont="1" applyFill="1" applyBorder="1" applyAlignment="1">
      <alignment horizontal="left" vertical="center" wrapText="1" indent="1"/>
    </xf>
    <xf numFmtId="0" fontId="10" fillId="6" borderId="15" xfId="0" applyFont="1" applyFill="1" applyBorder="1" applyAlignment="1">
      <alignment horizontal="left" vertical="center" wrapText="1" indent="1"/>
    </xf>
    <xf numFmtId="0" fontId="10" fillId="6" borderId="11" xfId="0" applyFont="1" applyFill="1" applyBorder="1" applyAlignment="1">
      <alignment horizontal="left" vertical="center" wrapText="1" indent="1"/>
    </xf>
    <xf numFmtId="0" fontId="0" fillId="5" borderId="4" xfId="0" applyFont="1" applyFill="1" applyBorder="1" applyAlignment="1">
      <alignment horizontal="center"/>
    </xf>
    <xf numFmtId="1" fontId="4" fillId="3" borderId="0" xfId="0" applyNumberFormat="1"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left" vertical="top" wrapText="1"/>
    </xf>
    <xf numFmtId="0" fontId="4" fillId="3" borderId="1" xfId="0" applyFont="1" applyFill="1" applyBorder="1" applyAlignment="1">
      <alignment horizontal="right" wrapText="1"/>
    </xf>
    <xf numFmtId="0" fontId="4" fillId="3" borderId="2" xfId="0" applyFont="1" applyFill="1" applyBorder="1" applyAlignment="1">
      <alignment horizontal="right" wrapText="1"/>
    </xf>
    <xf numFmtId="0" fontId="4" fillId="3" borderId="4" xfId="0" applyFont="1" applyFill="1" applyBorder="1" applyAlignment="1">
      <alignment horizontal="right" wrapText="1"/>
    </xf>
    <xf numFmtId="0" fontId="4" fillId="3" borderId="5" xfId="0" applyFont="1" applyFill="1" applyBorder="1" applyAlignment="1">
      <alignment horizontal="right" wrapText="1"/>
    </xf>
    <xf numFmtId="0" fontId="0" fillId="5" borderId="17" xfId="0" applyFill="1" applyBorder="1" applyAlignment="1" applyProtection="1">
      <alignment horizontal="right" wrapText="1"/>
      <protection locked="0" hidden="1"/>
    </xf>
    <xf numFmtId="165" fontId="0" fillId="5" borderId="18" xfId="1" applyNumberFormat="1" applyFont="1" applyFill="1" applyBorder="1" applyProtection="1">
      <protection locked="0" hidden="1"/>
    </xf>
    <xf numFmtId="0" fontId="0" fillId="5" borderId="19" xfId="0" applyFill="1" applyBorder="1" applyAlignment="1" applyProtection="1">
      <alignment horizontal="right"/>
      <protection locked="0" hidden="1"/>
    </xf>
    <xf numFmtId="164" fontId="0" fillId="5" borderId="0" xfId="1" applyNumberFormat="1" applyFont="1" applyFill="1" applyBorder="1" applyAlignment="1" applyProtection="1">
      <alignment horizontal="right" vertical="center"/>
      <protection locked="0" hidden="1"/>
    </xf>
    <xf numFmtId="165" fontId="0" fillId="5" borderId="0" xfId="1" applyNumberFormat="1" applyFont="1" applyFill="1" applyBorder="1" applyAlignment="1" applyProtection="1">
      <alignment horizontal="right" vertical="center"/>
      <protection locked="0" hidden="1"/>
    </xf>
    <xf numFmtId="0" fontId="6" fillId="2" borderId="0" xfId="0" applyFont="1" applyFill="1" applyAlignment="1" applyProtection="1">
      <alignment horizontal="left" vertical="top" wrapText="1"/>
      <protection hidden="1"/>
    </xf>
    <xf numFmtId="0" fontId="6" fillId="5" borderId="8" xfId="0" applyFont="1" applyFill="1" applyBorder="1" applyAlignment="1" applyProtection="1">
      <alignment vertical="center" wrapText="1"/>
      <protection hidden="1"/>
    </xf>
    <xf numFmtId="0" fontId="0" fillId="5" borderId="4" xfId="0" applyFont="1" applyFill="1" applyBorder="1" applyAlignment="1" applyProtection="1">
      <alignment horizontal="left" wrapText="1"/>
      <protection hidden="1"/>
    </xf>
    <xf numFmtId="0" fontId="0" fillId="5" borderId="16" xfId="0" applyFont="1" applyFill="1" applyBorder="1" applyAlignment="1" applyProtection="1">
      <alignment horizontal="left" wrapText="1"/>
      <protection hidden="1"/>
    </xf>
    <xf numFmtId="0" fontId="0" fillId="6" borderId="20" xfId="0" applyFill="1" applyBorder="1"/>
    <xf numFmtId="0" fontId="0" fillId="6" borderId="21" xfId="0" applyFill="1" applyBorder="1"/>
  </cellXfs>
  <cellStyles count="2">
    <cellStyle name="Comma" xfId="1" builtinId="3"/>
    <cellStyle name="Normal" xfId="0" builtinId="0"/>
  </cellStyles>
  <dxfs count="24">
    <dxf>
      <font>
        <color rgb="FFFF0000"/>
      </font>
      <fill>
        <patternFill>
          <bgColor theme="2"/>
        </patternFill>
      </fill>
    </dxf>
    <dxf>
      <font>
        <color rgb="FFFFF301"/>
      </font>
      <fill>
        <patternFill>
          <bgColor theme="2"/>
        </patternFill>
      </fill>
    </dxf>
    <dxf>
      <font>
        <color rgb="FF80DF17"/>
      </font>
      <fill>
        <patternFill>
          <bgColor theme="2"/>
        </patternFill>
      </fill>
    </dxf>
    <dxf>
      <font>
        <color theme="2"/>
      </font>
      <fill>
        <patternFill>
          <bgColor theme="2"/>
        </patternFill>
      </fill>
    </dxf>
    <dxf>
      <font>
        <color rgb="FFFF0000"/>
      </font>
      <fill>
        <patternFill>
          <bgColor theme="2"/>
        </patternFill>
      </fill>
    </dxf>
    <dxf>
      <font>
        <color rgb="FFFFF301"/>
      </font>
      <fill>
        <patternFill>
          <bgColor theme="2"/>
        </patternFill>
      </fill>
    </dxf>
    <dxf>
      <font>
        <color rgb="FF80DF17"/>
      </font>
      <fill>
        <patternFill>
          <bgColor theme="2"/>
        </patternFill>
      </fill>
    </dxf>
    <dxf>
      <font>
        <color theme="2"/>
      </font>
      <fill>
        <patternFill>
          <bgColor theme="2"/>
        </patternFill>
      </fill>
    </dxf>
    <dxf>
      <font>
        <color rgb="FFFF0000"/>
      </font>
      <fill>
        <patternFill>
          <bgColor theme="2"/>
        </patternFill>
      </fill>
    </dxf>
    <dxf>
      <font>
        <color rgb="FFFFF301"/>
      </font>
      <fill>
        <patternFill>
          <bgColor theme="2"/>
        </patternFill>
      </fill>
    </dxf>
    <dxf>
      <font>
        <color rgb="FF80DF17"/>
      </font>
      <fill>
        <patternFill>
          <bgColor theme="2"/>
        </patternFill>
      </fill>
    </dxf>
    <dxf>
      <font>
        <color theme="2"/>
      </font>
      <fill>
        <patternFill>
          <bgColor theme="2"/>
        </patternFill>
      </fill>
    </dxf>
    <dxf>
      <font>
        <color rgb="FFFF0000"/>
      </font>
      <fill>
        <patternFill>
          <bgColor theme="2"/>
        </patternFill>
      </fill>
    </dxf>
    <dxf>
      <font>
        <color rgb="FFFFF301"/>
      </font>
      <fill>
        <patternFill>
          <bgColor theme="2"/>
        </patternFill>
      </fill>
    </dxf>
    <dxf>
      <font>
        <color rgb="FF80DF17"/>
      </font>
      <fill>
        <patternFill>
          <bgColor theme="2"/>
        </patternFill>
      </fill>
    </dxf>
    <dxf>
      <font>
        <color theme="2"/>
      </font>
      <fill>
        <patternFill>
          <bgColor theme="2"/>
        </patternFill>
      </fill>
    </dxf>
    <dxf>
      <font>
        <color rgb="FFFF0000"/>
      </font>
      <fill>
        <patternFill>
          <bgColor theme="2"/>
        </patternFill>
      </fill>
    </dxf>
    <dxf>
      <font>
        <color rgb="FFFFF301"/>
      </font>
      <fill>
        <patternFill>
          <bgColor theme="2"/>
        </patternFill>
      </fill>
    </dxf>
    <dxf>
      <font>
        <color rgb="FF80DF17"/>
      </font>
      <fill>
        <patternFill>
          <bgColor theme="2"/>
        </patternFill>
      </fill>
    </dxf>
    <dxf>
      <font>
        <color theme="2"/>
      </font>
      <fill>
        <patternFill>
          <bgColor theme="2"/>
        </patternFill>
      </fill>
    </dxf>
    <dxf>
      <font>
        <color rgb="FFFF0000"/>
      </font>
      <fill>
        <patternFill>
          <bgColor theme="2"/>
        </patternFill>
      </fill>
    </dxf>
    <dxf>
      <font>
        <color rgb="FFFFF301"/>
      </font>
      <fill>
        <patternFill>
          <bgColor theme="2"/>
        </patternFill>
      </fill>
    </dxf>
    <dxf>
      <font>
        <color rgb="FF80DF17"/>
      </font>
      <fill>
        <patternFill>
          <bgColor theme="2"/>
        </patternFill>
      </fill>
    </dxf>
    <dxf>
      <font>
        <color theme="2"/>
      </font>
      <fill>
        <patternFill>
          <bgColor theme="2"/>
        </patternFill>
      </fill>
    </dxf>
  </dxfs>
  <tableStyles count="0" defaultTableStyle="TableStyleMedium2" defaultPivotStyle="PivotStyleLight16"/>
  <colors>
    <mruColors>
      <color rgb="FF80DF17"/>
      <color rgb="FFFFF301"/>
      <color rgb="FF94EA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CE Blue 2016">
      <a:dk1>
        <a:sysClr val="windowText" lastClr="000000"/>
      </a:dk1>
      <a:lt1>
        <a:sysClr val="window" lastClr="FFFFFF"/>
      </a:lt1>
      <a:dk2>
        <a:srgbClr val="FFFF00"/>
      </a:dk2>
      <a:lt2>
        <a:srgbClr val="E6E6E6"/>
      </a:lt2>
      <a:accent1>
        <a:srgbClr val="2B5065"/>
      </a:accent1>
      <a:accent2>
        <a:srgbClr val="B0D0DC"/>
      </a:accent2>
      <a:accent3>
        <a:srgbClr val="00E4FF"/>
      </a:accent3>
      <a:accent4>
        <a:srgbClr val="016C98"/>
      </a:accent4>
      <a:accent5>
        <a:srgbClr val="7D7D7D"/>
      </a:accent5>
      <a:accent6>
        <a:srgbClr val="2A2A2A"/>
      </a:accent6>
      <a:hlink>
        <a:srgbClr val="545454"/>
      </a:hlink>
      <a:folHlink>
        <a:srgbClr val="A7A7A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2:N39"/>
  <sheetViews>
    <sheetView tabSelected="1" workbookViewId="0">
      <selection activeCell="J3" sqref="J3"/>
    </sheetView>
  </sheetViews>
  <sheetFormatPr defaultColWidth="8.88671875" defaultRowHeight="14.4" x14ac:dyDescent="0.3"/>
  <cols>
    <col min="1" max="1" width="8.88671875" style="17"/>
    <col min="2" max="2" width="26.5546875" style="17" customWidth="1"/>
    <col min="3" max="3" width="8.88671875" style="17"/>
    <col min="4" max="4" width="11.6640625" style="17" customWidth="1"/>
    <col min="5" max="5" width="2" style="17" customWidth="1"/>
    <col min="6" max="6" width="15.33203125" style="17" customWidth="1"/>
    <col min="7" max="7" width="14.44140625" style="17" customWidth="1"/>
    <col min="8" max="8" width="4.109375" style="17" customWidth="1"/>
    <col min="9" max="9" width="17.6640625" style="17" bestFit="1" customWidth="1"/>
    <col min="10" max="10" width="36.109375" style="17" customWidth="1"/>
    <col min="11" max="12" width="8.88671875" style="17"/>
    <col min="13" max="13" width="4.88671875" style="17" customWidth="1"/>
    <col min="14" max="14" width="4" style="17" customWidth="1"/>
    <col min="15" max="16384" width="8.88671875" style="17"/>
  </cols>
  <sheetData>
    <row r="2" spans="2:14" ht="18.600000000000001" thickBot="1" x14ac:dyDescent="0.4">
      <c r="B2" s="39" t="s">
        <v>73</v>
      </c>
      <c r="C2" s="37"/>
      <c r="D2" s="37"/>
      <c r="E2" s="37"/>
      <c r="F2" s="37"/>
      <c r="G2" s="37"/>
      <c r="H2" s="37"/>
      <c r="I2" s="39" t="s">
        <v>75</v>
      </c>
    </row>
    <row r="3" spans="2:14" ht="34.950000000000003" customHeight="1" x14ac:dyDescent="0.3">
      <c r="B3" s="44" t="s">
        <v>76</v>
      </c>
      <c r="C3" s="45"/>
      <c r="D3" s="45"/>
      <c r="E3" s="45"/>
      <c r="F3" s="45"/>
      <c r="G3" s="46"/>
      <c r="H3" s="38"/>
      <c r="I3" s="72" t="s">
        <v>49</v>
      </c>
      <c r="J3" s="63"/>
    </row>
    <row r="4" spans="2:14" x14ac:dyDescent="0.3">
      <c r="B4" s="47"/>
      <c r="C4" s="48"/>
      <c r="D4" s="48"/>
      <c r="E4" s="48"/>
      <c r="F4" s="48"/>
      <c r="G4" s="49"/>
      <c r="H4" s="38"/>
      <c r="I4" s="73" t="s">
        <v>55</v>
      </c>
      <c r="J4" s="64"/>
      <c r="K4" s="40" t="s">
        <v>50</v>
      </c>
    </row>
    <row r="5" spans="2:14" x14ac:dyDescent="0.3">
      <c r="B5" s="47"/>
      <c r="C5" s="48"/>
      <c r="D5" s="48"/>
      <c r="E5" s="48"/>
      <c r="F5" s="48"/>
      <c r="G5" s="49"/>
      <c r="H5" s="38"/>
      <c r="I5" s="73" t="s">
        <v>47</v>
      </c>
      <c r="J5" s="64"/>
      <c r="K5" s="40"/>
    </row>
    <row r="6" spans="2:14" x14ac:dyDescent="0.3">
      <c r="B6" s="47"/>
      <c r="C6" s="48"/>
      <c r="D6" s="48"/>
      <c r="E6" s="48"/>
      <c r="F6" s="48"/>
      <c r="G6" s="49"/>
      <c r="H6" s="38"/>
      <c r="I6" s="73" t="s">
        <v>54</v>
      </c>
      <c r="J6" s="64"/>
      <c r="K6" s="40" t="s">
        <v>74</v>
      </c>
    </row>
    <row r="7" spans="2:14" x14ac:dyDescent="0.3">
      <c r="B7" s="47"/>
      <c r="C7" s="48"/>
      <c r="D7" s="48"/>
      <c r="E7" s="48"/>
      <c r="F7" s="48"/>
      <c r="G7" s="49"/>
      <c r="H7" s="38"/>
      <c r="I7" s="73" t="s">
        <v>53</v>
      </c>
      <c r="J7" s="64"/>
      <c r="K7" s="40" t="s">
        <v>51</v>
      </c>
    </row>
    <row r="8" spans="2:14" x14ac:dyDescent="0.3">
      <c r="B8" s="47"/>
      <c r="C8" s="48"/>
      <c r="D8" s="48"/>
      <c r="E8" s="48"/>
      <c r="F8" s="48"/>
      <c r="G8" s="49"/>
      <c r="H8" s="38"/>
      <c r="I8" s="73" t="s">
        <v>52</v>
      </c>
      <c r="J8" s="64"/>
      <c r="K8" s="40" t="s">
        <v>51</v>
      </c>
    </row>
    <row r="9" spans="2:14" ht="15" thickBot="1" x14ac:dyDescent="0.35">
      <c r="B9" s="50"/>
      <c r="C9" s="51"/>
      <c r="D9" s="51"/>
      <c r="E9" s="51"/>
      <c r="F9" s="51"/>
      <c r="G9" s="52"/>
      <c r="H9" s="38"/>
      <c r="I9" s="41" t="s">
        <v>48</v>
      </c>
      <c r="J9" s="65"/>
      <c r="K9" s="40"/>
    </row>
    <row r="11" spans="2:14" ht="15" thickBot="1" x14ac:dyDescent="0.35"/>
    <row r="12" spans="2:14" ht="18" customHeight="1" x14ac:dyDescent="0.35">
      <c r="B12" s="33" t="s">
        <v>0</v>
      </c>
      <c r="C12" s="19"/>
      <c r="D12" s="19"/>
      <c r="E12" s="19"/>
      <c r="F12" s="19"/>
      <c r="G12" s="20"/>
    </row>
    <row r="13" spans="2:14" ht="63" customHeight="1" x14ac:dyDescent="0.3">
      <c r="B13" s="21"/>
      <c r="C13" s="53" t="s">
        <v>56</v>
      </c>
      <c r="D13" s="53"/>
      <c r="E13" s="30"/>
      <c r="F13" s="70" t="str">
        <f>"Andre virksomheder
inden for branchen:
"&amp;$J$3</f>
        <v xml:space="preserve">Andre virksomheder
inden for branchen:
</v>
      </c>
      <c r="G13" s="71"/>
      <c r="I13" s="36" t="s">
        <v>70</v>
      </c>
    </row>
    <row r="14" spans="2:14" ht="13.95" customHeight="1" x14ac:dyDescent="0.3">
      <c r="B14" s="21"/>
      <c r="C14" s="30"/>
      <c r="D14" s="30"/>
      <c r="E14" s="30"/>
      <c r="F14" s="30"/>
      <c r="G14" s="31"/>
    </row>
    <row r="15" spans="2:14" ht="13.95" customHeight="1" x14ac:dyDescent="0.3">
      <c r="B15" s="35" t="s">
        <v>6</v>
      </c>
      <c r="C15" s="66">
        <f>IFERROR($J$7/$J$6,0)</f>
        <v>0</v>
      </c>
      <c r="D15" s="24" t="s">
        <v>63</v>
      </c>
      <c r="E15" s="23"/>
      <c r="F15" s="66">
        <f>IFERROR(INDEX(Areal!$B$6:$L$106,MATCH($J$3,Hjælpeark!$G$3:$G$101,0)+3,10),0)</f>
        <v>0</v>
      </c>
      <c r="G15" s="25" t="s">
        <v>63</v>
      </c>
      <c r="H15" s="32" t="s">
        <v>68</v>
      </c>
      <c r="I15" s="68" t="str">
        <f>IF(AND(C15&gt;0,F15&gt;0),"Din virksomhed bruger "&amp;IF(C15&gt;F15,"mere ","mindre ")&amp;LOWER(B15)&amp;" per kvadratmeter end halvdelen af virksomhederne inden for branchen: "&amp;$J$3,IF(AND(C15&gt;0,F15=0),"Intet nøgletal for "&amp;LOWER(B15)&amp;" inden for branchen: "&amp;$J$3,"Indtast informationer i boksen øverst til højre"))</f>
        <v>Indtast informationer i boksen øverst til højre</v>
      </c>
      <c r="J15" s="68"/>
      <c r="K15" s="68"/>
      <c r="L15" s="68"/>
      <c r="M15" s="68"/>
      <c r="N15" s="68"/>
    </row>
    <row r="16" spans="2:14" ht="15" customHeight="1" x14ac:dyDescent="0.3">
      <c r="B16" s="35"/>
      <c r="C16" s="42"/>
      <c r="D16" s="24"/>
      <c r="E16" s="24"/>
      <c r="F16" s="42"/>
      <c r="G16" s="25"/>
      <c r="I16" s="68"/>
      <c r="J16" s="68"/>
      <c r="K16" s="68"/>
      <c r="L16" s="68"/>
      <c r="M16" s="68"/>
      <c r="N16" s="68"/>
    </row>
    <row r="17" spans="2:14" ht="15" customHeight="1" x14ac:dyDescent="0.3">
      <c r="B17" s="35"/>
      <c r="C17" s="42"/>
      <c r="D17" s="24"/>
      <c r="E17" s="24"/>
      <c r="F17" s="42"/>
      <c r="G17" s="25"/>
    </row>
    <row r="18" spans="2:14" ht="15" customHeight="1" x14ac:dyDescent="0.3">
      <c r="B18" s="69" t="str">
        <f>IF($J$9=0,"Vælg forsyningsart",$J$9)</f>
        <v>Vælg forsyningsart</v>
      </c>
      <c r="C18" s="66">
        <f>IFERROR($J$8/$J$6,0)</f>
        <v>0</v>
      </c>
      <c r="D18" s="24" t="s">
        <v>63</v>
      </c>
      <c r="E18" s="24"/>
      <c r="F18" s="66">
        <f>IFERROR(INDEX(Areal!$B$6:$L$106,MATCH($J$3,Hjælpeark!$G$3:$G$101,0)+3,MATCH($J$9,Hjælpeark!$I$3:$S$3,0)),0)</f>
        <v>0</v>
      </c>
      <c r="G18" s="25" t="s">
        <v>63</v>
      </c>
      <c r="H18" s="32" t="s">
        <v>68</v>
      </c>
      <c r="I18" s="68" t="str">
        <f>IF(AND(C18&gt;0,F18&gt;0),"Din virksomhed bruger "&amp;IF(C18&gt;F18,"mere ","mindre ")&amp;LOWER(B18)&amp;" per kvadratmeter end halvdelen af virksomhederne inden for branchen: "&amp;$J$3,IF(AND(C18&gt;0,F18=0),"Intet nøgletal for "&amp;LOWER(B18)&amp;" inden for branchen: "&amp;$J$3,"Indtast informationer i boksen øverst til højre"))</f>
        <v>Indtast informationer i boksen øverst til højre</v>
      </c>
      <c r="J18" s="68"/>
      <c r="K18" s="68"/>
      <c r="L18" s="68"/>
      <c r="M18" s="68"/>
      <c r="N18" s="68"/>
    </row>
    <row r="19" spans="2:14" ht="15" customHeight="1" thickBot="1" x14ac:dyDescent="0.35">
      <c r="B19" s="26"/>
      <c r="C19" s="27"/>
      <c r="D19" s="28"/>
      <c r="E19" s="28"/>
      <c r="F19" s="27"/>
      <c r="G19" s="29"/>
      <c r="I19" s="68"/>
      <c r="J19" s="68"/>
      <c r="K19" s="68"/>
      <c r="L19" s="68"/>
      <c r="M19" s="68"/>
      <c r="N19" s="68"/>
    </row>
    <row r="20" spans="2:14" ht="15" customHeight="1" x14ac:dyDescent="0.3">
      <c r="I20" s="34"/>
      <c r="J20" s="34"/>
      <c r="K20" s="34"/>
      <c r="L20" s="34"/>
      <c r="M20" s="34"/>
      <c r="N20" s="34"/>
    </row>
    <row r="21" spans="2:14" ht="15" thickBot="1" x14ac:dyDescent="0.35">
      <c r="C21" s="18"/>
      <c r="F21" s="18"/>
    </row>
    <row r="22" spans="2:14" ht="18" x14ac:dyDescent="0.35">
      <c r="B22" s="33" t="s">
        <v>62</v>
      </c>
      <c r="C22" s="19"/>
      <c r="D22" s="19"/>
      <c r="E22" s="19"/>
      <c r="F22" s="19"/>
      <c r="G22" s="20"/>
    </row>
    <row r="23" spans="2:14" ht="63" customHeight="1" x14ac:dyDescent="0.3">
      <c r="B23" s="21"/>
      <c r="C23" s="53" t="s">
        <v>56</v>
      </c>
      <c r="D23" s="53"/>
      <c r="E23" s="30"/>
      <c r="F23" s="70" t="str">
        <f>"Andre virksomheder
inden for branchen:
"&amp;$J$3</f>
        <v xml:space="preserve">Andre virksomheder
inden for branchen:
</v>
      </c>
      <c r="G23" s="71"/>
      <c r="I23" s="36" t="s">
        <v>71</v>
      </c>
    </row>
    <row r="24" spans="2:14" x14ac:dyDescent="0.3">
      <c r="B24" s="21"/>
      <c r="C24" s="30"/>
      <c r="D24" s="30"/>
      <c r="E24" s="30"/>
      <c r="F24" s="30"/>
      <c r="G24" s="31"/>
    </row>
    <row r="25" spans="2:14" ht="14.4" customHeight="1" x14ac:dyDescent="0.3">
      <c r="B25" s="35" t="s">
        <v>6</v>
      </c>
      <c r="C25" s="67">
        <f>IFERROR($J$7/$J$5,0)</f>
        <v>0</v>
      </c>
      <c r="D25" s="24" t="s">
        <v>69</v>
      </c>
      <c r="E25" s="23"/>
      <c r="F25" s="67">
        <f>IFERROR(INDEX(Årsværk!$B$6:$L$106,MATCH(J3,Hjælpeark!$G$3:$G$101,0)+3,10),0)</f>
        <v>0</v>
      </c>
      <c r="G25" s="25" t="s">
        <v>69</v>
      </c>
      <c r="H25" s="32" t="s">
        <v>68</v>
      </c>
      <c r="I25" s="68" t="str">
        <f>IF(AND(C25&gt;0,F25&gt;0),"Din virksomhed bruger "&amp;IF(C25&gt;F25,"mere ","mindre ")&amp;LOWER(B25)&amp;" per årsværk end halvdelen af virksomhederne inden for branchen: "&amp;$J$3,IF(AND(C25&gt;0,F25=0),"Intet nøgletal for "&amp;LOWER(B25)&amp;" inden for branchen: "&amp;$J$3,"Indtast informationer i boksen øverst til højre"))</f>
        <v>Indtast informationer i boksen øverst til højre</v>
      </c>
      <c r="J25" s="68"/>
      <c r="K25" s="68"/>
      <c r="L25" s="68"/>
      <c r="M25" s="68"/>
      <c r="N25" s="68"/>
    </row>
    <row r="26" spans="2:14" ht="15" customHeight="1" x14ac:dyDescent="0.3">
      <c r="B26" s="35"/>
      <c r="C26" s="43"/>
      <c r="D26" s="24"/>
      <c r="E26" s="24"/>
      <c r="F26" s="43"/>
      <c r="G26" s="25"/>
      <c r="I26" s="68"/>
      <c r="J26" s="68"/>
      <c r="K26" s="68"/>
      <c r="L26" s="68"/>
      <c r="M26" s="68"/>
      <c r="N26" s="68"/>
    </row>
    <row r="27" spans="2:14" ht="15" customHeight="1" x14ac:dyDescent="0.3">
      <c r="B27" s="35"/>
      <c r="C27" s="43"/>
      <c r="D27" s="24"/>
      <c r="E27" s="24"/>
      <c r="F27" s="43"/>
      <c r="G27" s="25"/>
    </row>
    <row r="28" spans="2:14" ht="15" customHeight="1" x14ac:dyDescent="0.3">
      <c r="B28" s="69" t="str">
        <f>IF($J$9=0,"Vælg forsyningsart",$J$9)</f>
        <v>Vælg forsyningsart</v>
      </c>
      <c r="C28" s="67">
        <f>IFERROR($J$8/$J$5,0)</f>
        <v>0</v>
      </c>
      <c r="D28" s="24" t="s">
        <v>69</v>
      </c>
      <c r="E28" s="24"/>
      <c r="F28" s="67">
        <f>IFERROR(INDEX(Årsværk!$B$6:$L$106,MATCH($J$3,Hjælpeark!$G$3:$G$101,0)+3,MATCH($J$9,Hjælpeark!$I$3:$S$3,0)),0)</f>
        <v>0</v>
      </c>
      <c r="G28" s="25" t="s">
        <v>69</v>
      </c>
      <c r="H28" s="32" t="s">
        <v>68</v>
      </c>
      <c r="I28" s="68" t="str">
        <f>IF(AND(C28&gt;0,F28&gt;0),"Din virksomhed bruger "&amp;IF(C28&gt;F28,"mere ","mindre ")&amp;LOWER(B28)&amp;" per årsværk end halvdelen af virksomhederne inden for branchen: "&amp;$J$3,IF(AND(C28&gt;0,F28=0),"Intet nøgletal for "&amp;LOWER(B28)&amp;" inden for branchen: "&amp;$J$3,"Indtast informationer i boksen øverst til højre"))</f>
        <v>Indtast informationer i boksen øverst til højre</v>
      </c>
      <c r="J28" s="68"/>
      <c r="K28" s="68"/>
      <c r="L28" s="68"/>
      <c r="M28" s="68"/>
      <c r="N28" s="68"/>
    </row>
    <row r="29" spans="2:14" ht="15" customHeight="1" thickBot="1" x14ac:dyDescent="0.35">
      <c r="B29" s="26"/>
      <c r="C29" s="27"/>
      <c r="D29" s="28"/>
      <c r="E29" s="28"/>
      <c r="F29" s="27"/>
      <c r="G29" s="29"/>
      <c r="I29" s="68"/>
      <c r="J29" s="68"/>
      <c r="K29" s="68"/>
      <c r="L29" s="68"/>
      <c r="M29" s="68"/>
      <c r="N29" s="68"/>
    </row>
    <row r="30" spans="2:14" ht="15" customHeight="1" x14ac:dyDescent="0.3"/>
    <row r="31" spans="2:14" ht="15" thickBot="1" x14ac:dyDescent="0.35">
      <c r="C31" s="18"/>
      <c r="F31" s="18"/>
    </row>
    <row r="32" spans="2:14" ht="18" x14ac:dyDescent="0.35">
      <c r="B32" s="33" t="s">
        <v>46</v>
      </c>
      <c r="C32" s="19"/>
      <c r="D32" s="19"/>
      <c r="E32" s="19"/>
      <c r="F32" s="19"/>
      <c r="G32" s="20"/>
    </row>
    <row r="33" spans="2:14" ht="60.6" customHeight="1" x14ac:dyDescent="0.3">
      <c r="B33" s="21"/>
      <c r="C33" s="53" t="s">
        <v>56</v>
      </c>
      <c r="D33" s="53"/>
      <c r="E33" s="30"/>
      <c r="F33" s="70" t="str">
        <f>"Andre virksomheder
inden for branchen:
"&amp;$J$3</f>
        <v xml:space="preserve">Andre virksomheder
inden for branchen:
</v>
      </c>
      <c r="G33" s="71"/>
      <c r="I33" s="36" t="s">
        <v>72</v>
      </c>
    </row>
    <row r="34" spans="2:14" x14ac:dyDescent="0.3">
      <c r="B34" s="21"/>
      <c r="C34" s="30"/>
      <c r="D34" s="30"/>
      <c r="E34" s="30"/>
      <c r="F34" s="30"/>
      <c r="G34" s="31"/>
    </row>
    <row r="35" spans="2:14" ht="14.4" customHeight="1" x14ac:dyDescent="0.3">
      <c r="B35" s="35" t="s">
        <v>6</v>
      </c>
      <c r="C35" s="66">
        <f>IFERROR($J$7/$J$4,0)</f>
        <v>0</v>
      </c>
      <c r="D35" s="24" t="s">
        <v>61</v>
      </c>
      <c r="E35" s="23"/>
      <c r="F35" s="66">
        <f>IFERROR(INDEX(Omsætning!$B$6:$L$106,MATCH($J$3,Hjælpeark!$G$3:$G$101,0)+3,10),0)</f>
        <v>0</v>
      </c>
      <c r="G35" s="25" t="s">
        <v>61</v>
      </c>
      <c r="H35" s="32" t="s">
        <v>68</v>
      </c>
      <c r="I35" s="68" t="str">
        <f>IF(AND(C35&gt;0,F35&gt;0),"Din virksomhed bruger "&amp;IF(C35&gt;F35,"mere ","mindre ")&amp;LOWER(B35)&amp;" per årsværk end halvdelen af virksomhederne inden for branchen: "&amp;$J$3,IF(AND(C35&gt;0,F35=0),"Intet nøgletal for "&amp;LOWER(B35)&amp;" inden for branchen: "&amp;$J$3,"Indtast informationer i boksen øverst til højre"))</f>
        <v>Indtast informationer i boksen øverst til højre</v>
      </c>
      <c r="J35" s="68"/>
      <c r="K35" s="68"/>
      <c r="L35" s="68"/>
      <c r="M35" s="68"/>
      <c r="N35" s="68"/>
    </row>
    <row r="36" spans="2:14" x14ac:dyDescent="0.3">
      <c r="B36" s="22"/>
      <c r="C36" s="42"/>
      <c r="D36" s="24"/>
      <c r="E36" s="24"/>
      <c r="F36" s="42"/>
      <c r="G36" s="25"/>
      <c r="I36" s="68"/>
      <c r="J36" s="68"/>
      <c r="K36" s="68"/>
      <c r="L36" s="68"/>
      <c r="M36" s="68"/>
      <c r="N36" s="68"/>
    </row>
    <row r="37" spans="2:14" x14ac:dyDescent="0.3">
      <c r="B37" s="22"/>
      <c r="C37" s="42"/>
      <c r="D37" s="24"/>
      <c r="E37" s="24"/>
      <c r="F37" s="42"/>
      <c r="G37" s="25"/>
    </row>
    <row r="38" spans="2:14" ht="14.4" customHeight="1" x14ac:dyDescent="0.3">
      <c r="B38" s="69" t="str">
        <f>IF($J$9=0,"Vælg forsyningsart",$J$9)</f>
        <v>Vælg forsyningsart</v>
      </c>
      <c r="C38" s="66">
        <f>IFERROR($J$8/$J$4,0)</f>
        <v>0</v>
      </c>
      <c r="D38" s="24" t="s">
        <v>61</v>
      </c>
      <c r="E38" s="24"/>
      <c r="F38" s="66">
        <f>IFERROR(INDEX(Omsætning!$B$6:$L$106,MATCH($J$3,Hjælpeark!$G$3:$G$101,0)+3,MATCH($J$9,Hjælpeark!$I$3:$S$3,0)),0)</f>
        <v>0</v>
      </c>
      <c r="G38" s="25" t="s">
        <v>61</v>
      </c>
      <c r="H38" s="32" t="s">
        <v>68</v>
      </c>
      <c r="I38" s="68" t="str">
        <f>IF(AND(C38&gt;0,F38&gt;0),"Din virksomhed bruger "&amp;IF(C38&gt;F38,"mere ","mindre ")&amp;LOWER(B38)&amp;" per årsværk end halvdelen af virksomhederne inden for branchen: "&amp;$J$3,IF(AND(C38&gt;0,F38=0),"Intet nøgletal for "&amp;LOWER(B38)&amp;" inden for branchen: "&amp;$J$3,"Indtast informationer i boksen øverst til højre"))</f>
        <v>Indtast informationer i boksen øverst til højre</v>
      </c>
      <c r="J38" s="68"/>
      <c r="K38" s="68"/>
      <c r="L38" s="68"/>
      <c r="M38" s="68"/>
      <c r="N38" s="68"/>
    </row>
    <row r="39" spans="2:14" ht="15" thickBot="1" x14ac:dyDescent="0.35">
      <c r="B39" s="26"/>
      <c r="C39" s="27"/>
      <c r="D39" s="28"/>
      <c r="E39" s="28"/>
      <c r="F39" s="27"/>
      <c r="G39" s="29"/>
      <c r="I39" s="68"/>
      <c r="J39" s="68"/>
      <c r="K39" s="68"/>
      <c r="L39" s="68"/>
      <c r="M39" s="68"/>
      <c r="N39" s="68"/>
    </row>
  </sheetData>
  <sheetProtection algorithmName="SHA-512" hashValue="4uGjORCbwfwpW5+nGUD02uc3sPpVP0XxOso+BcbKpskTs+vJDfdgXys6M4gGItsh1C7ETl5O1fX8Qkk+yinjQA==" saltValue="qpK6CpQZeWmCyZFvj8EZTg==" spinCount="100000" sheet="1" objects="1" scenarios="1" selectLockedCells="1"/>
  <mergeCells count="13">
    <mergeCell ref="I35:N36"/>
    <mergeCell ref="I38:N39"/>
    <mergeCell ref="B3:G9"/>
    <mergeCell ref="C33:D33"/>
    <mergeCell ref="F33:G33"/>
    <mergeCell ref="F23:G23"/>
    <mergeCell ref="C23:D23"/>
    <mergeCell ref="I15:N16"/>
    <mergeCell ref="I18:N19"/>
    <mergeCell ref="I25:N26"/>
    <mergeCell ref="I28:N29"/>
    <mergeCell ref="C13:D13"/>
    <mergeCell ref="F13:G13"/>
  </mergeCells>
  <conditionalFormatting sqref="H15">
    <cfRule type="expression" dxfId="23" priority="41">
      <formula>$C15=0</formula>
    </cfRule>
    <cfRule type="expression" dxfId="22" priority="48">
      <formula>$C15&lt;$F15</formula>
    </cfRule>
    <cfRule type="expression" dxfId="21" priority="49">
      <formula>$C15=$F15</formula>
    </cfRule>
    <cfRule type="expression" dxfId="20" priority="50">
      <formula>$C15&gt;$F15</formula>
    </cfRule>
  </conditionalFormatting>
  <conditionalFormatting sqref="H18">
    <cfRule type="expression" dxfId="19" priority="37">
      <formula>$C18=0</formula>
    </cfRule>
    <cfRule type="expression" dxfId="18" priority="38">
      <formula>$C18&lt;$F18</formula>
    </cfRule>
    <cfRule type="expression" dxfId="17" priority="39">
      <formula>$C18=$F18</formula>
    </cfRule>
    <cfRule type="expression" dxfId="16" priority="40">
      <formula>$C18&gt;$F18</formula>
    </cfRule>
  </conditionalFormatting>
  <conditionalFormatting sqref="H28">
    <cfRule type="expression" dxfId="15" priority="17">
      <formula>$C28=0</formula>
    </cfRule>
    <cfRule type="expression" dxfId="14" priority="18">
      <formula>$C28&lt;$F28</formula>
    </cfRule>
    <cfRule type="expression" dxfId="13" priority="19">
      <formula>$C28=$F28</formula>
    </cfRule>
    <cfRule type="expression" dxfId="12" priority="20">
      <formula>$C28&gt;$F28</formula>
    </cfRule>
  </conditionalFormatting>
  <conditionalFormatting sqref="H25">
    <cfRule type="expression" dxfId="11" priority="59">
      <formula>$C25=0</formula>
    </cfRule>
    <cfRule type="expression" dxfId="10" priority="60">
      <formula>$C25&lt;$F25</formula>
    </cfRule>
    <cfRule type="expression" dxfId="9" priority="61">
      <formula>$C25=$F25</formula>
    </cfRule>
    <cfRule type="expression" dxfId="8" priority="62">
      <formula>$C25&gt;$F25</formula>
    </cfRule>
  </conditionalFormatting>
  <conditionalFormatting sqref="H38">
    <cfRule type="expression" dxfId="7" priority="1">
      <formula>$C38=0</formula>
    </cfRule>
    <cfRule type="expression" dxfId="6" priority="2">
      <formula>$C38&lt;$F38</formula>
    </cfRule>
    <cfRule type="expression" dxfId="5" priority="3">
      <formula>$C38=$F38</formula>
    </cfRule>
    <cfRule type="expression" dxfId="4" priority="4">
      <formula>$C38&gt;$F38</formula>
    </cfRule>
  </conditionalFormatting>
  <conditionalFormatting sqref="H35">
    <cfRule type="expression" dxfId="3" priority="5">
      <formula>$C35=0</formula>
    </cfRule>
    <cfRule type="expression" dxfId="2" priority="6">
      <formula>$C35&lt;$F35</formula>
    </cfRule>
    <cfRule type="expression" dxfId="1" priority="7">
      <formula>$C35=$F35</formula>
    </cfRule>
    <cfRule type="expression" dxfId="0" priority="8">
      <formula>$C35&gt;$F35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Hjælpeark!$C$3:$C$5</xm:f>
          </x14:formula1>
          <xm:sqref>J9</xm:sqref>
        </x14:dataValidation>
        <x14:dataValidation type="list" allowBlank="1" showInputMessage="1" showErrorMessage="1">
          <x14:formula1>
            <xm:f>Hjælpeark!$E$3:$E$35</xm:f>
          </x14:formula1>
          <xm:sqref>J3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C2:U99"/>
  <sheetViews>
    <sheetView workbookViewId="0">
      <selection activeCell="G9" sqref="G9"/>
    </sheetView>
  </sheetViews>
  <sheetFormatPr defaultRowHeight="14.4" x14ac:dyDescent="0.3"/>
  <sheetData>
    <row r="2" spans="3:21" x14ac:dyDescent="0.3">
      <c r="C2" t="s">
        <v>57</v>
      </c>
      <c r="E2" t="s">
        <v>58</v>
      </c>
      <c r="G2" t="s">
        <v>59</v>
      </c>
      <c r="I2" t="s">
        <v>60</v>
      </c>
      <c r="T2" t="s">
        <v>64</v>
      </c>
    </row>
    <row r="3" spans="3:21" ht="14.4" customHeight="1" x14ac:dyDescent="0.3">
      <c r="C3" t="s">
        <v>3</v>
      </c>
      <c r="E3" t="s">
        <v>9</v>
      </c>
      <c r="G3" t="s">
        <v>9</v>
      </c>
      <c r="J3" t="s">
        <v>2</v>
      </c>
      <c r="L3" t="s">
        <v>3</v>
      </c>
      <c r="N3" t="s">
        <v>4</v>
      </c>
      <c r="P3" t="s">
        <v>5</v>
      </c>
      <c r="R3" t="s">
        <v>6</v>
      </c>
    </row>
    <row r="4" spans="3:21" x14ac:dyDescent="0.3">
      <c r="C4" t="s">
        <v>4</v>
      </c>
      <c r="E4" t="s">
        <v>34</v>
      </c>
      <c r="U4" t="s">
        <v>67</v>
      </c>
    </row>
    <row r="5" spans="3:21" x14ac:dyDescent="0.3">
      <c r="C5" t="s">
        <v>5</v>
      </c>
      <c r="E5" t="s">
        <v>15</v>
      </c>
      <c r="T5" t="s">
        <v>65</v>
      </c>
    </row>
    <row r="6" spans="3:21" ht="14.4" customHeight="1" x14ac:dyDescent="0.3">
      <c r="E6" t="s">
        <v>32</v>
      </c>
      <c r="G6" t="s">
        <v>10</v>
      </c>
      <c r="T6" t="s">
        <v>66</v>
      </c>
    </row>
    <row r="7" spans="3:21" x14ac:dyDescent="0.3">
      <c r="E7" t="s">
        <v>40</v>
      </c>
      <c r="T7" t="s">
        <v>55</v>
      </c>
    </row>
    <row r="8" spans="3:21" x14ac:dyDescent="0.3">
      <c r="E8" t="s">
        <v>28</v>
      </c>
    </row>
    <row r="9" spans="3:21" ht="14.4" customHeight="1" x14ac:dyDescent="0.3">
      <c r="E9" t="s">
        <v>37</v>
      </c>
      <c r="G9" t="s">
        <v>11</v>
      </c>
    </row>
    <row r="10" spans="3:21" x14ac:dyDescent="0.3">
      <c r="E10" t="s">
        <v>33</v>
      </c>
    </row>
    <row r="11" spans="3:21" x14ac:dyDescent="0.3">
      <c r="E11" t="s">
        <v>27</v>
      </c>
    </row>
    <row r="12" spans="3:21" ht="14.4" customHeight="1" x14ac:dyDescent="0.3">
      <c r="E12" t="s">
        <v>22</v>
      </c>
      <c r="G12" t="s">
        <v>12</v>
      </c>
    </row>
    <row r="13" spans="3:21" x14ac:dyDescent="0.3">
      <c r="E13" t="s">
        <v>19</v>
      </c>
    </row>
    <row r="14" spans="3:21" x14ac:dyDescent="0.3">
      <c r="E14" t="s">
        <v>21</v>
      </c>
    </row>
    <row r="15" spans="3:21" ht="14.4" customHeight="1" x14ac:dyDescent="0.3">
      <c r="E15" t="s">
        <v>20</v>
      </c>
      <c r="G15" t="s">
        <v>13</v>
      </c>
    </row>
    <row r="16" spans="3:21" x14ac:dyDescent="0.3">
      <c r="E16" t="s">
        <v>41</v>
      </c>
    </row>
    <row r="17" spans="5:7" x14ac:dyDescent="0.3">
      <c r="E17" t="s">
        <v>14</v>
      </c>
    </row>
    <row r="18" spans="5:7" ht="14.4" customHeight="1" x14ac:dyDescent="0.3">
      <c r="E18" t="s">
        <v>11</v>
      </c>
      <c r="G18" t="s">
        <v>14</v>
      </c>
    </row>
    <row r="19" spans="5:7" x14ac:dyDescent="0.3">
      <c r="E19" t="s">
        <v>13</v>
      </c>
    </row>
    <row r="20" spans="5:7" x14ac:dyDescent="0.3">
      <c r="E20" t="s">
        <v>10</v>
      </c>
    </row>
    <row r="21" spans="5:7" ht="14.4" customHeight="1" x14ac:dyDescent="0.3">
      <c r="E21" t="s">
        <v>12</v>
      </c>
      <c r="G21" t="s">
        <v>15</v>
      </c>
    </row>
    <row r="22" spans="5:7" x14ac:dyDescent="0.3">
      <c r="E22" t="s">
        <v>31</v>
      </c>
    </row>
    <row r="23" spans="5:7" x14ac:dyDescent="0.3">
      <c r="E23" t="s">
        <v>26</v>
      </c>
    </row>
    <row r="24" spans="5:7" ht="14.4" customHeight="1" x14ac:dyDescent="0.3">
      <c r="E24" t="s">
        <v>38</v>
      </c>
      <c r="G24" t="s">
        <v>16</v>
      </c>
    </row>
    <row r="25" spans="5:7" x14ac:dyDescent="0.3">
      <c r="E25" t="s">
        <v>24</v>
      </c>
    </row>
    <row r="26" spans="5:7" x14ac:dyDescent="0.3">
      <c r="E26" t="s">
        <v>23</v>
      </c>
    </row>
    <row r="27" spans="5:7" ht="14.4" customHeight="1" x14ac:dyDescent="0.3">
      <c r="E27" t="s">
        <v>25</v>
      </c>
      <c r="G27" t="s">
        <v>17</v>
      </c>
    </row>
    <row r="28" spans="5:7" x14ac:dyDescent="0.3">
      <c r="E28" t="s">
        <v>30</v>
      </c>
    </row>
    <row r="29" spans="5:7" x14ac:dyDescent="0.3">
      <c r="E29" t="s">
        <v>39</v>
      </c>
    </row>
    <row r="30" spans="5:7" x14ac:dyDescent="0.3">
      <c r="E30" t="s">
        <v>29</v>
      </c>
      <c r="G30" t="s">
        <v>18</v>
      </c>
    </row>
    <row r="31" spans="5:7" x14ac:dyDescent="0.3">
      <c r="E31" t="s">
        <v>35</v>
      </c>
    </row>
    <row r="32" spans="5:7" x14ac:dyDescent="0.3">
      <c r="E32" t="s">
        <v>17</v>
      </c>
    </row>
    <row r="33" spans="5:7" ht="14.4" customHeight="1" x14ac:dyDescent="0.3">
      <c r="E33" t="s">
        <v>16</v>
      </c>
      <c r="G33" t="s">
        <v>19</v>
      </c>
    </row>
    <row r="34" spans="5:7" x14ac:dyDescent="0.3">
      <c r="E34" t="s">
        <v>18</v>
      </c>
    </row>
    <row r="35" spans="5:7" x14ac:dyDescent="0.3">
      <c r="E35" t="s">
        <v>36</v>
      </c>
    </row>
    <row r="36" spans="5:7" x14ac:dyDescent="0.3">
      <c r="G36" t="s">
        <v>20</v>
      </c>
    </row>
    <row r="39" spans="5:7" x14ac:dyDescent="0.3">
      <c r="G39" t="s">
        <v>21</v>
      </c>
    </row>
    <row r="42" spans="5:7" x14ac:dyDescent="0.3">
      <c r="G42" t="s">
        <v>22</v>
      </c>
    </row>
    <row r="45" spans="5:7" x14ac:dyDescent="0.3">
      <c r="G45" t="s">
        <v>23</v>
      </c>
    </row>
    <row r="48" spans="5:7" x14ac:dyDescent="0.3">
      <c r="G48" t="s">
        <v>24</v>
      </c>
    </row>
    <row r="51" spans="7:7" x14ac:dyDescent="0.3">
      <c r="G51" t="s">
        <v>25</v>
      </c>
    </row>
    <row r="54" spans="7:7" x14ac:dyDescent="0.3">
      <c r="G54" t="s">
        <v>26</v>
      </c>
    </row>
    <row r="57" spans="7:7" x14ac:dyDescent="0.3">
      <c r="G57" t="s">
        <v>27</v>
      </c>
    </row>
    <row r="60" spans="7:7" x14ac:dyDescent="0.3">
      <c r="G60" t="s">
        <v>28</v>
      </c>
    </row>
    <row r="63" spans="7:7" x14ac:dyDescent="0.3">
      <c r="G63" t="s">
        <v>29</v>
      </c>
    </row>
    <row r="66" spans="7:7" x14ac:dyDescent="0.3">
      <c r="G66" t="s">
        <v>30</v>
      </c>
    </row>
    <row r="69" spans="7:7" x14ac:dyDescent="0.3">
      <c r="G69" t="s">
        <v>31</v>
      </c>
    </row>
    <row r="72" spans="7:7" x14ac:dyDescent="0.3">
      <c r="G72" t="s">
        <v>32</v>
      </c>
    </row>
    <row r="75" spans="7:7" x14ac:dyDescent="0.3">
      <c r="G75" t="s">
        <v>33</v>
      </c>
    </row>
    <row r="78" spans="7:7" x14ac:dyDescent="0.3">
      <c r="G78" t="s">
        <v>34</v>
      </c>
    </row>
    <row r="81" spans="7:7" x14ac:dyDescent="0.3">
      <c r="G81" t="s">
        <v>35</v>
      </c>
    </row>
    <row r="84" spans="7:7" x14ac:dyDescent="0.3">
      <c r="G84" t="s">
        <v>36</v>
      </c>
    </row>
    <row r="87" spans="7:7" x14ac:dyDescent="0.3">
      <c r="G87" t="s">
        <v>37</v>
      </c>
    </row>
    <row r="90" spans="7:7" x14ac:dyDescent="0.3">
      <c r="G90" t="s">
        <v>38</v>
      </c>
    </row>
    <row r="93" spans="7:7" x14ac:dyDescent="0.3">
      <c r="G93" t="s">
        <v>39</v>
      </c>
    </row>
    <row r="96" spans="7:7" x14ac:dyDescent="0.3">
      <c r="G96" t="s">
        <v>40</v>
      </c>
    </row>
    <row r="99" spans="7:7" x14ac:dyDescent="0.3">
      <c r="G99" t="s">
        <v>41</v>
      </c>
    </row>
  </sheetData>
  <sheetProtection algorithmName="SHA-512" hashValue="PtQDUGxwg1ua5dapttUS2Ncy3XyGCxpejOrLd0w53iLDnNtk8y5HIQuIX5SR8T6t0kiHzVGfAb2gtL0liSJRJQ==" saltValue="yOPoVYhf8xy7IT2I7JkOd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2:L106"/>
  <sheetViews>
    <sheetView workbookViewId="0">
      <selection activeCell="B26" sqref="B26:B28"/>
    </sheetView>
  </sheetViews>
  <sheetFormatPr defaultColWidth="8.88671875" defaultRowHeight="14.4" x14ac:dyDescent="0.3"/>
  <cols>
    <col min="1" max="1" width="8.88671875" style="1"/>
    <col min="2" max="2" width="15.5546875" style="1" customWidth="1"/>
    <col min="3" max="16384" width="8.88671875" style="1"/>
  </cols>
  <sheetData>
    <row r="2" spans="2:12" ht="17.399999999999999" x14ac:dyDescent="0.3">
      <c r="B2" s="3" t="s">
        <v>0</v>
      </c>
    </row>
    <row r="3" spans="2:12" ht="6.6" customHeight="1" x14ac:dyDescent="0.3">
      <c r="B3" s="3"/>
    </row>
    <row r="4" spans="2:12" x14ac:dyDescent="0.3">
      <c r="B4" s="2" t="s">
        <v>1</v>
      </c>
    </row>
    <row r="6" spans="2:12" ht="16.95" customHeight="1" x14ac:dyDescent="0.3">
      <c r="B6" s="7"/>
      <c r="C6" s="59" t="s">
        <v>2</v>
      </c>
      <c r="D6" s="60"/>
      <c r="E6" s="55" t="s">
        <v>3</v>
      </c>
      <c r="F6" s="56"/>
      <c r="G6" s="55" t="s">
        <v>4</v>
      </c>
      <c r="H6" s="56"/>
      <c r="I6" s="55" t="s">
        <v>5</v>
      </c>
      <c r="J6" s="56"/>
      <c r="K6" s="55" t="s">
        <v>6</v>
      </c>
      <c r="L6" s="57"/>
    </row>
    <row r="7" spans="2:12" x14ac:dyDescent="0.3">
      <c r="B7" s="8"/>
      <c r="C7" s="61"/>
      <c r="D7" s="62"/>
      <c r="E7" s="4" t="s">
        <v>7</v>
      </c>
      <c r="F7" s="5" t="s">
        <v>8</v>
      </c>
      <c r="G7" s="6" t="s">
        <v>7</v>
      </c>
      <c r="H7" s="6" t="s">
        <v>8</v>
      </c>
      <c r="I7" s="4" t="s">
        <v>7</v>
      </c>
      <c r="J7" s="5" t="s">
        <v>8</v>
      </c>
      <c r="K7" s="6" t="s">
        <v>7</v>
      </c>
      <c r="L7" s="6" t="s">
        <v>8</v>
      </c>
    </row>
    <row r="8" spans="2:12" x14ac:dyDescent="0.3">
      <c r="B8" s="58" t="s">
        <v>9</v>
      </c>
      <c r="C8" s="9" t="s">
        <v>42</v>
      </c>
      <c r="D8" s="9">
        <v>1434</v>
      </c>
      <c r="E8" s="10">
        <v>41.958396911621094</v>
      </c>
      <c r="F8" s="9">
        <v>93</v>
      </c>
      <c r="G8" s="10">
        <v>0</v>
      </c>
      <c r="H8" s="9">
        <v>29</v>
      </c>
      <c r="I8" s="10">
        <v>17.153347015380859</v>
      </c>
      <c r="J8" s="9">
        <v>104</v>
      </c>
      <c r="K8" s="10">
        <v>12.546845436096191</v>
      </c>
      <c r="L8" s="9">
        <v>167</v>
      </c>
    </row>
    <row r="9" spans="2:12" x14ac:dyDescent="0.3">
      <c r="B9" s="54"/>
      <c r="C9" s="11" t="s">
        <v>43</v>
      </c>
      <c r="D9" s="11">
        <v>1434</v>
      </c>
      <c r="E9" s="12">
        <v>66.31378173828125</v>
      </c>
      <c r="F9" s="11">
        <v>93</v>
      </c>
      <c r="G9" s="12">
        <v>0</v>
      </c>
      <c r="H9" s="11">
        <v>29</v>
      </c>
      <c r="I9" s="12">
        <v>38.774787902832031</v>
      </c>
      <c r="J9" s="11">
        <v>104</v>
      </c>
      <c r="K9" s="12">
        <v>24.086206436157227</v>
      </c>
      <c r="L9" s="11">
        <v>167</v>
      </c>
    </row>
    <row r="10" spans="2:12" x14ac:dyDescent="0.3">
      <c r="B10" s="54"/>
      <c r="C10" s="9" t="s">
        <v>44</v>
      </c>
      <c r="D10" s="9">
        <v>1434</v>
      </c>
      <c r="E10" s="10">
        <v>99.924766540527344</v>
      </c>
      <c r="F10" s="9">
        <v>93</v>
      </c>
      <c r="G10" s="10">
        <v>0</v>
      </c>
      <c r="H10" s="9">
        <v>29</v>
      </c>
      <c r="I10" s="10">
        <v>62.702499389648438</v>
      </c>
      <c r="J10" s="9">
        <v>104</v>
      </c>
      <c r="K10" s="10">
        <v>45.131816864013672</v>
      </c>
      <c r="L10" s="9">
        <v>167</v>
      </c>
    </row>
    <row r="11" spans="2:12" ht="14.4" customHeight="1" x14ac:dyDescent="0.3">
      <c r="B11" s="54" t="s">
        <v>10</v>
      </c>
      <c r="C11" s="11" t="s">
        <v>42</v>
      </c>
      <c r="D11" s="11">
        <v>654</v>
      </c>
      <c r="E11" s="12">
        <v>0</v>
      </c>
      <c r="F11" s="11">
        <v>37</v>
      </c>
      <c r="G11" s="12">
        <v>4.1034817695617676</v>
      </c>
      <c r="H11" s="11">
        <v>78</v>
      </c>
      <c r="I11" s="12">
        <v>19.308582305908203</v>
      </c>
      <c r="J11" s="11">
        <v>67</v>
      </c>
      <c r="K11" s="12">
        <v>13.295687675476074</v>
      </c>
      <c r="L11" s="11">
        <v>219</v>
      </c>
    </row>
    <row r="12" spans="2:12" x14ac:dyDescent="0.3">
      <c r="B12" s="54"/>
      <c r="C12" s="9" t="s">
        <v>43</v>
      </c>
      <c r="D12" s="9">
        <v>654</v>
      </c>
      <c r="E12" s="10">
        <v>0</v>
      </c>
      <c r="F12" s="9">
        <v>37</v>
      </c>
      <c r="G12" s="10">
        <v>11.258630752563477</v>
      </c>
      <c r="H12" s="9">
        <v>78</v>
      </c>
      <c r="I12" s="10">
        <v>43.752838134765625</v>
      </c>
      <c r="J12" s="9">
        <v>67</v>
      </c>
      <c r="K12" s="10">
        <v>28.845756530761719</v>
      </c>
      <c r="L12" s="9">
        <v>219</v>
      </c>
    </row>
    <row r="13" spans="2:12" x14ac:dyDescent="0.3">
      <c r="B13" s="54"/>
      <c r="C13" s="11" t="s">
        <v>44</v>
      </c>
      <c r="D13" s="11">
        <v>654</v>
      </c>
      <c r="E13" s="12">
        <v>0</v>
      </c>
      <c r="F13" s="11">
        <v>37</v>
      </c>
      <c r="G13" s="12">
        <v>33.026802062988281</v>
      </c>
      <c r="H13" s="11">
        <v>78</v>
      </c>
      <c r="I13" s="12">
        <v>96.42449951171875</v>
      </c>
      <c r="J13" s="11">
        <v>67</v>
      </c>
      <c r="K13" s="12">
        <v>57.632366180419922</v>
      </c>
      <c r="L13" s="11">
        <v>219</v>
      </c>
    </row>
    <row r="14" spans="2:12" ht="14.4" customHeight="1" x14ac:dyDescent="0.3">
      <c r="B14" s="54" t="s">
        <v>11</v>
      </c>
      <c r="C14" s="9" t="s">
        <v>42</v>
      </c>
      <c r="D14" s="9">
        <v>1695</v>
      </c>
      <c r="E14" s="10">
        <v>30.086902618408203</v>
      </c>
      <c r="F14" s="9">
        <v>163</v>
      </c>
      <c r="G14" s="10">
        <v>9.7650728225708008</v>
      </c>
      <c r="H14" s="9">
        <v>68</v>
      </c>
      <c r="I14" s="10">
        <v>13.203594207763672</v>
      </c>
      <c r="J14" s="9">
        <v>141</v>
      </c>
      <c r="K14" s="10">
        <v>20.832048416137695</v>
      </c>
      <c r="L14" s="9">
        <v>443</v>
      </c>
    </row>
    <row r="15" spans="2:12" x14ac:dyDescent="0.3">
      <c r="B15" s="54"/>
      <c r="C15" s="11" t="s">
        <v>43</v>
      </c>
      <c r="D15" s="11">
        <v>1695</v>
      </c>
      <c r="E15" s="12">
        <v>55.997699737548828</v>
      </c>
      <c r="F15" s="11">
        <v>163</v>
      </c>
      <c r="G15" s="12">
        <v>19.166496276855469</v>
      </c>
      <c r="H15" s="11">
        <v>68</v>
      </c>
      <c r="I15" s="12">
        <v>27.830329895019531</v>
      </c>
      <c r="J15" s="11">
        <v>141</v>
      </c>
      <c r="K15" s="12">
        <v>54.462310791015625</v>
      </c>
      <c r="L15" s="11">
        <v>443</v>
      </c>
    </row>
    <row r="16" spans="2:12" x14ac:dyDescent="0.3">
      <c r="B16" s="54"/>
      <c r="C16" s="9" t="s">
        <v>44</v>
      </c>
      <c r="D16" s="9">
        <v>1695</v>
      </c>
      <c r="E16" s="10">
        <v>96.549026489257813</v>
      </c>
      <c r="F16" s="9">
        <v>163</v>
      </c>
      <c r="G16" s="10">
        <v>41.044471740722656</v>
      </c>
      <c r="H16" s="9">
        <v>68</v>
      </c>
      <c r="I16" s="10">
        <v>56.995326995849609</v>
      </c>
      <c r="J16" s="9">
        <v>141</v>
      </c>
      <c r="K16" s="10">
        <v>139.99832153320312</v>
      </c>
      <c r="L16" s="9">
        <v>443</v>
      </c>
    </row>
    <row r="17" spans="2:12" ht="14.4" customHeight="1" x14ac:dyDescent="0.3">
      <c r="B17" s="54" t="s">
        <v>12</v>
      </c>
      <c r="C17" s="11" t="s">
        <v>42</v>
      </c>
      <c r="D17" s="11">
        <v>3879</v>
      </c>
      <c r="E17" s="12">
        <v>42.874446868896484</v>
      </c>
      <c r="F17" s="11">
        <v>356</v>
      </c>
      <c r="G17" s="12">
        <v>11.964052200317383</v>
      </c>
      <c r="H17" s="11">
        <v>100</v>
      </c>
      <c r="I17" s="12">
        <v>16.756620407104492</v>
      </c>
      <c r="J17" s="11">
        <v>337</v>
      </c>
      <c r="K17" s="12">
        <v>12.275053024291992</v>
      </c>
      <c r="L17" s="11">
        <v>836</v>
      </c>
    </row>
    <row r="18" spans="2:12" x14ac:dyDescent="0.3">
      <c r="B18" s="54"/>
      <c r="C18" s="9" t="s">
        <v>43</v>
      </c>
      <c r="D18" s="9">
        <v>3879</v>
      </c>
      <c r="E18" s="10">
        <v>64.164520263671875</v>
      </c>
      <c r="F18" s="9">
        <v>356</v>
      </c>
      <c r="G18" s="10">
        <v>22.026313781738281</v>
      </c>
      <c r="H18" s="9">
        <v>100</v>
      </c>
      <c r="I18" s="10">
        <v>35.534782409667969</v>
      </c>
      <c r="J18" s="9">
        <v>337</v>
      </c>
      <c r="K18" s="10">
        <v>23.376598358154297</v>
      </c>
      <c r="L18" s="9">
        <v>836</v>
      </c>
    </row>
    <row r="19" spans="2:12" x14ac:dyDescent="0.3">
      <c r="B19" s="54"/>
      <c r="C19" s="11" t="s">
        <v>44</v>
      </c>
      <c r="D19" s="11">
        <v>3879</v>
      </c>
      <c r="E19" s="12">
        <v>92.116592407226563</v>
      </c>
      <c r="F19" s="11">
        <v>356</v>
      </c>
      <c r="G19" s="12">
        <v>43.941432952880859</v>
      </c>
      <c r="H19" s="11">
        <v>100</v>
      </c>
      <c r="I19" s="12">
        <v>59.247753143310547</v>
      </c>
      <c r="J19" s="11">
        <v>337</v>
      </c>
      <c r="K19" s="12">
        <v>42.198257446289063</v>
      </c>
      <c r="L19" s="11">
        <v>836</v>
      </c>
    </row>
    <row r="20" spans="2:12" ht="14.4" customHeight="1" x14ac:dyDescent="0.3">
      <c r="B20" s="54" t="s">
        <v>13</v>
      </c>
      <c r="C20" s="9" t="s">
        <v>42</v>
      </c>
      <c r="D20" s="9">
        <v>1046</v>
      </c>
      <c r="E20" s="10">
        <v>53.271041870117188</v>
      </c>
      <c r="F20" s="9">
        <v>65</v>
      </c>
      <c r="G20" s="10">
        <v>0</v>
      </c>
      <c r="H20" s="9">
        <v>16</v>
      </c>
      <c r="I20" s="10">
        <v>28.041036605834961</v>
      </c>
      <c r="J20" s="9">
        <v>83</v>
      </c>
      <c r="K20" s="10">
        <v>17.891931533813477</v>
      </c>
      <c r="L20" s="9">
        <v>205</v>
      </c>
    </row>
    <row r="21" spans="2:12" x14ac:dyDescent="0.3">
      <c r="B21" s="54"/>
      <c r="C21" s="11" t="s">
        <v>43</v>
      </c>
      <c r="D21" s="11">
        <v>1046</v>
      </c>
      <c r="E21" s="12">
        <v>70.35430908203125</v>
      </c>
      <c r="F21" s="11">
        <v>65</v>
      </c>
      <c r="G21" s="12">
        <v>0</v>
      </c>
      <c r="H21" s="11">
        <v>16</v>
      </c>
      <c r="I21" s="12">
        <v>50.558296203613281</v>
      </c>
      <c r="J21" s="11">
        <v>83</v>
      </c>
      <c r="K21" s="12">
        <v>35.247016906738281</v>
      </c>
      <c r="L21" s="11">
        <v>205</v>
      </c>
    </row>
    <row r="22" spans="2:12" x14ac:dyDescent="0.3">
      <c r="B22" s="54"/>
      <c r="C22" s="9" t="s">
        <v>44</v>
      </c>
      <c r="D22" s="9">
        <v>1046</v>
      </c>
      <c r="E22" s="10">
        <v>96.640243530273438</v>
      </c>
      <c r="F22" s="9">
        <v>65</v>
      </c>
      <c r="G22" s="10">
        <v>0</v>
      </c>
      <c r="H22" s="9">
        <v>16</v>
      </c>
      <c r="I22" s="10">
        <v>69.731513977050781</v>
      </c>
      <c r="J22" s="9">
        <v>83</v>
      </c>
      <c r="K22" s="10">
        <v>76.479698181152344</v>
      </c>
      <c r="L22" s="9">
        <v>205</v>
      </c>
    </row>
    <row r="23" spans="2:12" ht="14.4" customHeight="1" x14ac:dyDescent="0.3">
      <c r="B23" s="54" t="s">
        <v>14</v>
      </c>
      <c r="C23" s="11" t="s">
        <v>42</v>
      </c>
      <c r="D23" s="11">
        <v>3107</v>
      </c>
      <c r="E23" s="12">
        <v>42.398078918457031</v>
      </c>
      <c r="F23" s="11">
        <v>321</v>
      </c>
      <c r="G23" s="12">
        <v>9.6304569244384766</v>
      </c>
      <c r="H23" s="11">
        <v>174</v>
      </c>
      <c r="I23" s="12">
        <v>19.74481201171875</v>
      </c>
      <c r="J23" s="11">
        <v>396</v>
      </c>
      <c r="K23" s="12">
        <v>16.470588684082031</v>
      </c>
      <c r="L23" s="11">
        <v>1017</v>
      </c>
    </row>
    <row r="24" spans="2:12" x14ac:dyDescent="0.3">
      <c r="B24" s="54"/>
      <c r="C24" s="9" t="s">
        <v>43</v>
      </c>
      <c r="D24" s="9">
        <v>3107</v>
      </c>
      <c r="E24" s="10">
        <v>67.412910461425781</v>
      </c>
      <c r="F24" s="9">
        <v>321</v>
      </c>
      <c r="G24" s="10">
        <v>19.435491561889648</v>
      </c>
      <c r="H24" s="9">
        <v>174</v>
      </c>
      <c r="I24" s="10">
        <v>34.950260162353516</v>
      </c>
      <c r="J24" s="9">
        <v>396</v>
      </c>
      <c r="K24" s="10">
        <v>27.231950759887695</v>
      </c>
      <c r="L24" s="9">
        <v>1017</v>
      </c>
    </row>
    <row r="25" spans="2:12" x14ac:dyDescent="0.3">
      <c r="B25" s="54"/>
      <c r="C25" s="11" t="s">
        <v>44</v>
      </c>
      <c r="D25" s="11">
        <v>3107</v>
      </c>
      <c r="E25" s="12">
        <v>96.360076904296875</v>
      </c>
      <c r="F25" s="11">
        <v>321</v>
      </c>
      <c r="G25" s="12">
        <v>36.474830627441406</v>
      </c>
      <c r="H25" s="11">
        <v>174</v>
      </c>
      <c r="I25" s="12">
        <v>57.689876556396484</v>
      </c>
      <c r="J25" s="11">
        <v>396</v>
      </c>
      <c r="K25" s="12">
        <v>43.978927612304688</v>
      </c>
      <c r="L25" s="11">
        <v>1017</v>
      </c>
    </row>
    <row r="26" spans="2:12" ht="14.4" customHeight="1" x14ac:dyDescent="0.3">
      <c r="B26" s="54" t="s">
        <v>15</v>
      </c>
      <c r="C26" s="9" t="s">
        <v>42</v>
      </c>
      <c r="D26" s="9">
        <v>3992</v>
      </c>
      <c r="E26" s="10">
        <v>25.101282119750977</v>
      </c>
      <c r="F26" s="9">
        <v>454</v>
      </c>
      <c r="G26" s="10">
        <v>7.6857504844665527</v>
      </c>
      <c r="H26" s="9">
        <v>204</v>
      </c>
      <c r="I26" s="10">
        <v>12.930924415588379</v>
      </c>
      <c r="J26" s="9">
        <v>522</v>
      </c>
      <c r="K26" s="10">
        <v>13.84761905670166</v>
      </c>
      <c r="L26" s="9">
        <v>1381</v>
      </c>
    </row>
    <row r="27" spans="2:12" x14ac:dyDescent="0.3">
      <c r="B27" s="54"/>
      <c r="C27" s="11" t="s">
        <v>43</v>
      </c>
      <c r="D27" s="11">
        <v>3992</v>
      </c>
      <c r="E27" s="12">
        <v>52.741977691650391</v>
      </c>
      <c r="F27" s="11">
        <v>454</v>
      </c>
      <c r="G27" s="12">
        <v>17.862388610839844</v>
      </c>
      <c r="H27" s="11">
        <v>204</v>
      </c>
      <c r="I27" s="12">
        <v>25.018655776977539</v>
      </c>
      <c r="J27" s="11">
        <v>522</v>
      </c>
      <c r="K27" s="12">
        <v>25.160356521606445</v>
      </c>
      <c r="L27" s="11">
        <v>1381</v>
      </c>
    </row>
    <row r="28" spans="2:12" x14ac:dyDescent="0.3">
      <c r="B28" s="54"/>
      <c r="C28" s="9" t="s">
        <v>44</v>
      </c>
      <c r="D28" s="9">
        <v>3992</v>
      </c>
      <c r="E28" s="10">
        <v>86.326591491699219</v>
      </c>
      <c r="F28" s="9">
        <v>454</v>
      </c>
      <c r="G28" s="10">
        <v>32.488338470458984</v>
      </c>
      <c r="H28" s="9">
        <v>204</v>
      </c>
      <c r="I28" s="10">
        <v>52.314956665039062</v>
      </c>
      <c r="J28" s="9">
        <v>522</v>
      </c>
      <c r="K28" s="10">
        <v>42.677822113037109</v>
      </c>
      <c r="L28" s="9">
        <v>1381</v>
      </c>
    </row>
    <row r="29" spans="2:12" ht="14.4" customHeight="1" x14ac:dyDescent="0.3">
      <c r="B29" s="54" t="s">
        <v>16</v>
      </c>
      <c r="C29" s="11" t="s">
        <v>42</v>
      </c>
      <c r="D29" s="11">
        <v>4825</v>
      </c>
      <c r="E29" s="12">
        <v>31.357894897460938</v>
      </c>
      <c r="F29" s="11">
        <v>1130</v>
      </c>
      <c r="G29" s="12">
        <v>20.181028366088867</v>
      </c>
      <c r="H29" s="11">
        <v>131</v>
      </c>
      <c r="I29" s="12">
        <v>14.815502166748047</v>
      </c>
      <c r="J29" s="11">
        <v>440</v>
      </c>
      <c r="K29" s="12">
        <v>181.72248840332031</v>
      </c>
      <c r="L29" s="11">
        <v>1789</v>
      </c>
    </row>
    <row r="30" spans="2:12" x14ac:dyDescent="0.3">
      <c r="B30" s="54"/>
      <c r="C30" s="9" t="s">
        <v>43</v>
      </c>
      <c r="D30" s="9">
        <v>4825</v>
      </c>
      <c r="E30" s="10">
        <v>54.292350769042969</v>
      </c>
      <c r="F30" s="9">
        <v>1130</v>
      </c>
      <c r="G30" s="10">
        <v>34.356243133544922</v>
      </c>
      <c r="H30" s="9">
        <v>131</v>
      </c>
      <c r="I30" s="10">
        <v>26.750324249267578</v>
      </c>
      <c r="J30" s="9">
        <v>440</v>
      </c>
      <c r="K30" s="10">
        <v>240.5946044921875</v>
      </c>
      <c r="L30" s="9">
        <v>1789</v>
      </c>
    </row>
    <row r="31" spans="2:12" x14ac:dyDescent="0.3">
      <c r="B31" s="54"/>
      <c r="C31" s="11" t="s">
        <v>44</v>
      </c>
      <c r="D31" s="11">
        <v>4825</v>
      </c>
      <c r="E31" s="12">
        <v>80.987419128417969</v>
      </c>
      <c r="F31" s="11">
        <v>1130</v>
      </c>
      <c r="G31" s="12">
        <v>48.101203918457031</v>
      </c>
      <c r="H31" s="11">
        <v>131</v>
      </c>
      <c r="I31" s="12">
        <v>47.155773162841797</v>
      </c>
      <c r="J31" s="11">
        <v>440</v>
      </c>
      <c r="K31" s="12">
        <v>293.58685302734375</v>
      </c>
      <c r="L31" s="11">
        <v>1789</v>
      </c>
    </row>
    <row r="32" spans="2:12" ht="14.4" customHeight="1" x14ac:dyDescent="0.3">
      <c r="B32" s="54" t="s">
        <v>17</v>
      </c>
      <c r="C32" s="9" t="s">
        <v>42</v>
      </c>
      <c r="D32" s="9">
        <v>2425</v>
      </c>
      <c r="E32" s="10">
        <v>53.633476257324219</v>
      </c>
      <c r="F32" s="9">
        <v>242</v>
      </c>
      <c r="G32" s="10">
        <v>48.982872009277344</v>
      </c>
      <c r="H32" s="9">
        <v>53</v>
      </c>
      <c r="I32" s="10">
        <v>19.742712020874023</v>
      </c>
      <c r="J32" s="9">
        <v>68</v>
      </c>
      <c r="K32" s="10">
        <v>48.692958831787109</v>
      </c>
      <c r="L32" s="9">
        <v>393</v>
      </c>
    </row>
    <row r="33" spans="2:12" x14ac:dyDescent="0.3">
      <c r="B33" s="54"/>
      <c r="C33" s="11" t="s">
        <v>43</v>
      </c>
      <c r="D33" s="11">
        <v>2425</v>
      </c>
      <c r="E33" s="12">
        <v>83.193397521972656</v>
      </c>
      <c r="F33" s="11">
        <v>242</v>
      </c>
      <c r="G33" s="12">
        <v>75.177803039550781</v>
      </c>
      <c r="H33" s="11">
        <v>53</v>
      </c>
      <c r="I33" s="12">
        <v>50.596275329589844</v>
      </c>
      <c r="J33" s="11">
        <v>68</v>
      </c>
      <c r="K33" s="12">
        <v>177.1575927734375</v>
      </c>
      <c r="L33" s="11">
        <v>393</v>
      </c>
    </row>
    <row r="34" spans="2:12" x14ac:dyDescent="0.3">
      <c r="B34" s="54"/>
      <c r="C34" s="9" t="s">
        <v>44</v>
      </c>
      <c r="D34" s="9">
        <v>2425</v>
      </c>
      <c r="E34" s="10">
        <v>112.86602783203125</v>
      </c>
      <c r="F34" s="9">
        <v>242</v>
      </c>
      <c r="G34" s="10">
        <v>140.38946533203125</v>
      </c>
      <c r="H34" s="9">
        <v>53</v>
      </c>
      <c r="I34" s="10">
        <v>73.491127014160156</v>
      </c>
      <c r="J34" s="9">
        <v>68</v>
      </c>
      <c r="K34" s="10">
        <v>383.63491821289062</v>
      </c>
      <c r="L34" s="9">
        <v>393</v>
      </c>
    </row>
    <row r="35" spans="2:12" x14ac:dyDescent="0.3">
      <c r="B35" s="54" t="s">
        <v>18</v>
      </c>
      <c r="C35" s="11" t="s">
        <v>42</v>
      </c>
      <c r="D35" s="11">
        <v>868</v>
      </c>
      <c r="E35" s="12">
        <v>24.106159210205078</v>
      </c>
      <c r="F35" s="11">
        <v>161</v>
      </c>
      <c r="G35" s="12">
        <v>19.249893188476562</v>
      </c>
      <c r="H35" s="11">
        <v>113</v>
      </c>
      <c r="I35" s="12">
        <v>14.700370788574219</v>
      </c>
      <c r="J35" s="11">
        <v>54</v>
      </c>
      <c r="K35" s="12">
        <v>246.53164672851563</v>
      </c>
      <c r="L35" s="11">
        <v>428</v>
      </c>
    </row>
    <row r="36" spans="2:12" x14ac:dyDescent="0.3">
      <c r="B36" s="54"/>
      <c r="C36" s="9" t="s">
        <v>43</v>
      </c>
      <c r="D36" s="9">
        <v>868</v>
      </c>
      <c r="E36" s="10">
        <v>43.486408233642578</v>
      </c>
      <c r="F36" s="9">
        <v>161</v>
      </c>
      <c r="G36" s="10">
        <v>31.294057846069336</v>
      </c>
      <c r="H36" s="9">
        <v>113</v>
      </c>
      <c r="I36" s="10">
        <v>28.116962432861328</v>
      </c>
      <c r="J36" s="9">
        <v>54</v>
      </c>
      <c r="K36" s="10">
        <v>374.02642822265625</v>
      </c>
      <c r="L36" s="9">
        <v>428</v>
      </c>
    </row>
    <row r="37" spans="2:12" x14ac:dyDescent="0.3">
      <c r="B37" s="54"/>
      <c r="C37" s="11" t="s">
        <v>44</v>
      </c>
      <c r="D37" s="11">
        <v>868</v>
      </c>
      <c r="E37" s="12">
        <v>69.921157836914063</v>
      </c>
      <c r="F37" s="11">
        <v>161</v>
      </c>
      <c r="G37" s="12">
        <v>48.457553863525391</v>
      </c>
      <c r="H37" s="11">
        <v>113</v>
      </c>
      <c r="I37" s="12">
        <v>42.349288940429688</v>
      </c>
      <c r="J37" s="11">
        <v>54</v>
      </c>
      <c r="K37" s="12">
        <v>587.21453857421875</v>
      </c>
      <c r="L37" s="11">
        <v>428</v>
      </c>
    </row>
    <row r="38" spans="2:12" ht="14.4" customHeight="1" x14ac:dyDescent="0.3">
      <c r="B38" s="54" t="s">
        <v>19</v>
      </c>
      <c r="C38" s="9" t="s">
        <v>42</v>
      </c>
      <c r="D38" s="9">
        <v>1075</v>
      </c>
      <c r="E38" s="10">
        <v>46.156097412109375</v>
      </c>
      <c r="F38" s="9">
        <v>128</v>
      </c>
      <c r="G38" s="10">
        <v>0</v>
      </c>
      <c r="H38" s="9">
        <v>8</v>
      </c>
      <c r="I38" s="10">
        <v>0</v>
      </c>
      <c r="J38" s="9">
        <v>33</v>
      </c>
      <c r="K38" s="10">
        <v>24.076141357421875</v>
      </c>
      <c r="L38" s="9">
        <v>171</v>
      </c>
    </row>
    <row r="39" spans="2:12" x14ac:dyDescent="0.3">
      <c r="B39" s="54"/>
      <c r="C39" s="11" t="s">
        <v>43</v>
      </c>
      <c r="D39" s="11">
        <v>1075</v>
      </c>
      <c r="E39" s="12">
        <v>68.740409851074219</v>
      </c>
      <c r="F39" s="11">
        <v>128</v>
      </c>
      <c r="G39" s="12">
        <v>0</v>
      </c>
      <c r="H39" s="11">
        <v>8</v>
      </c>
      <c r="I39" s="12">
        <v>0</v>
      </c>
      <c r="J39" s="11">
        <v>33</v>
      </c>
      <c r="K39" s="12">
        <v>58.222747802734375</v>
      </c>
      <c r="L39" s="11">
        <v>171</v>
      </c>
    </row>
    <row r="40" spans="2:12" x14ac:dyDescent="0.3">
      <c r="B40" s="54"/>
      <c r="C40" s="9" t="s">
        <v>44</v>
      </c>
      <c r="D40" s="9">
        <v>1075</v>
      </c>
      <c r="E40" s="10">
        <v>95.627174377441406</v>
      </c>
      <c r="F40" s="9">
        <v>128</v>
      </c>
      <c r="G40" s="10">
        <v>0</v>
      </c>
      <c r="H40" s="9">
        <v>8</v>
      </c>
      <c r="I40" s="10">
        <v>0</v>
      </c>
      <c r="J40" s="9">
        <v>33</v>
      </c>
      <c r="K40" s="10">
        <v>120.59385681152344</v>
      </c>
      <c r="L40" s="9">
        <v>171</v>
      </c>
    </row>
    <row r="41" spans="2:12" ht="14.4" customHeight="1" x14ac:dyDescent="0.3">
      <c r="B41" s="54" t="s">
        <v>20</v>
      </c>
      <c r="C41" s="11" t="s">
        <v>42</v>
      </c>
      <c r="D41" s="11">
        <v>9303</v>
      </c>
      <c r="E41" s="12">
        <v>44.764808654785156</v>
      </c>
      <c r="F41" s="11">
        <v>1231</v>
      </c>
      <c r="G41" s="12">
        <v>11.917067527770996</v>
      </c>
      <c r="H41" s="11">
        <v>135</v>
      </c>
      <c r="I41" s="12">
        <v>15.22181510925293</v>
      </c>
      <c r="J41" s="11">
        <v>347</v>
      </c>
      <c r="K41" s="12">
        <v>22.734167098999023</v>
      </c>
      <c r="L41" s="11">
        <v>1808</v>
      </c>
    </row>
    <row r="42" spans="2:12" x14ac:dyDescent="0.3">
      <c r="B42" s="54"/>
      <c r="C42" s="9" t="s">
        <v>43</v>
      </c>
      <c r="D42" s="9">
        <v>9303</v>
      </c>
      <c r="E42" s="10">
        <v>69.988800048828125</v>
      </c>
      <c r="F42" s="9">
        <v>1231</v>
      </c>
      <c r="G42" s="10">
        <v>25.714679718017578</v>
      </c>
      <c r="H42" s="9">
        <v>135</v>
      </c>
      <c r="I42" s="10">
        <v>35.616916656494141</v>
      </c>
      <c r="J42" s="9">
        <v>347</v>
      </c>
      <c r="K42" s="10">
        <v>46.572231292724609</v>
      </c>
      <c r="L42" s="9">
        <v>1808</v>
      </c>
    </row>
    <row r="43" spans="2:12" x14ac:dyDescent="0.3">
      <c r="B43" s="54"/>
      <c r="C43" s="11" t="s">
        <v>44</v>
      </c>
      <c r="D43" s="11">
        <v>9303</v>
      </c>
      <c r="E43" s="12">
        <v>97.064460754394531</v>
      </c>
      <c r="F43" s="11">
        <v>1231</v>
      </c>
      <c r="G43" s="12">
        <v>56.074333190917969</v>
      </c>
      <c r="H43" s="11">
        <v>135</v>
      </c>
      <c r="I43" s="12">
        <v>58.852790832519531</v>
      </c>
      <c r="J43" s="11">
        <v>347</v>
      </c>
      <c r="K43" s="12">
        <v>83.392189025878906</v>
      </c>
      <c r="L43" s="11">
        <v>1808</v>
      </c>
    </row>
    <row r="44" spans="2:12" ht="14.4" customHeight="1" x14ac:dyDescent="0.3">
      <c r="B44" s="54" t="s">
        <v>21</v>
      </c>
      <c r="C44" s="9" t="s">
        <v>42</v>
      </c>
      <c r="D44" s="9">
        <v>2430</v>
      </c>
      <c r="E44" s="10">
        <v>40.432140350341797</v>
      </c>
      <c r="F44" s="9">
        <v>332</v>
      </c>
      <c r="G44" s="10">
        <v>0</v>
      </c>
      <c r="H44" s="9">
        <v>38</v>
      </c>
      <c r="I44" s="10">
        <v>20.253759384155273</v>
      </c>
      <c r="J44" s="9">
        <v>75</v>
      </c>
      <c r="K44" s="10">
        <v>23.104000091552734</v>
      </c>
      <c r="L44" s="9">
        <v>467</v>
      </c>
    </row>
    <row r="45" spans="2:12" x14ac:dyDescent="0.3">
      <c r="B45" s="54"/>
      <c r="C45" s="11" t="s">
        <v>43</v>
      </c>
      <c r="D45" s="11">
        <v>2430</v>
      </c>
      <c r="E45" s="12">
        <v>64.541374206542969</v>
      </c>
      <c r="F45" s="11">
        <v>332</v>
      </c>
      <c r="G45" s="12">
        <v>0</v>
      </c>
      <c r="H45" s="11">
        <v>38</v>
      </c>
      <c r="I45" s="12">
        <v>39.459800720214844</v>
      </c>
      <c r="J45" s="11">
        <v>75</v>
      </c>
      <c r="K45" s="12">
        <v>47.576797485351563</v>
      </c>
      <c r="L45" s="11">
        <v>467</v>
      </c>
    </row>
    <row r="46" spans="2:12" x14ac:dyDescent="0.3">
      <c r="B46" s="54"/>
      <c r="C46" s="9" t="s">
        <v>44</v>
      </c>
      <c r="D46" s="9">
        <v>2430</v>
      </c>
      <c r="E46" s="10">
        <v>90.416694641113281</v>
      </c>
      <c r="F46" s="9">
        <v>332</v>
      </c>
      <c r="G46" s="10">
        <v>0</v>
      </c>
      <c r="H46" s="9">
        <v>38</v>
      </c>
      <c r="I46" s="10">
        <v>60.940048217773438</v>
      </c>
      <c r="J46" s="9">
        <v>75</v>
      </c>
      <c r="K46" s="10">
        <v>80.80255126953125</v>
      </c>
      <c r="L46" s="9">
        <v>467</v>
      </c>
    </row>
    <row r="47" spans="2:12" ht="14.4" customHeight="1" x14ac:dyDescent="0.3">
      <c r="B47" s="54" t="s">
        <v>22</v>
      </c>
      <c r="C47" s="11" t="s">
        <v>42</v>
      </c>
      <c r="D47" s="11">
        <v>5516</v>
      </c>
      <c r="E47" s="12">
        <v>46.803024291992188</v>
      </c>
      <c r="F47" s="11">
        <v>680</v>
      </c>
      <c r="G47" s="12">
        <v>0</v>
      </c>
      <c r="H47" s="11">
        <v>24</v>
      </c>
      <c r="I47" s="12">
        <v>20.749744415283203</v>
      </c>
      <c r="J47" s="11">
        <v>87</v>
      </c>
      <c r="K47" s="12">
        <v>23.507352828979492</v>
      </c>
      <c r="L47" s="11">
        <v>786</v>
      </c>
    </row>
    <row r="48" spans="2:12" x14ac:dyDescent="0.3">
      <c r="B48" s="54"/>
      <c r="C48" s="9" t="s">
        <v>43</v>
      </c>
      <c r="D48" s="9">
        <v>5516</v>
      </c>
      <c r="E48" s="10">
        <v>70.216392517089844</v>
      </c>
      <c r="F48" s="9">
        <v>680</v>
      </c>
      <c r="G48" s="10">
        <v>0</v>
      </c>
      <c r="H48" s="9">
        <v>24</v>
      </c>
      <c r="I48" s="10">
        <v>32.545326232910156</v>
      </c>
      <c r="J48" s="9">
        <v>87</v>
      </c>
      <c r="K48" s="10">
        <v>56.914936065673828</v>
      </c>
      <c r="L48" s="9">
        <v>786</v>
      </c>
    </row>
    <row r="49" spans="2:12" x14ac:dyDescent="0.3">
      <c r="B49" s="54"/>
      <c r="C49" s="11" t="s">
        <v>44</v>
      </c>
      <c r="D49" s="11">
        <v>5516</v>
      </c>
      <c r="E49" s="12">
        <v>94.183364868164062</v>
      </c>
      <c r="F49" s="11">
        <v>680</v>
      </c>
      <c r="G49" s="12">
        <v>0</v>
      </c>
      <c r="H49" s="11">
        <v>24</v>
      </c>
      <c r="I49" s="12">
        <v>102.52283477783203</v>
      </c>
      <c r="J49" s="11">
        <v>87</v>
      </c>
      <c r="K49" s="12">
        <v>91.846405029296875</v>
      </c>
      <c r="L49" s="11">
        <v>786</v>
      </c>
    </row>
    <row r="50" spans="2:12" ht="14.4" customHeight="1" x14ac:dyDescent="0.3">
      <c r="B50" s="54" t="s">
        <v>23</v>
      </c>
      <c r="C50" s="9" t="s">
        <v>42</v>
      </c>
      <c r="D50" s="9">
        <v>789</v>
      </c>
      <c r="E50" s="10">
        <v>0</v>
      </c>
      <c r="F50" s="9">
        <v>29</v>
      </c>
      <c r="G50" s="10">
        <v>0</v>
      </c>
      <c r="H50" s="9">
        <v>13</v>
      </c>
      <c r="I50" s="10">
        <v>0</v>
      </c>
      <c r="J50" s="9">
        <v>16</v>
      </c>
      <c r="K50" s="10">
        <v>0</v>
      </c>
      <c r="L50" s="9">
        <v>10</v>
      </c>
    </row>
    <row r="51" spans="2:12" x14ac:dyDescent="0.3">
      <c r="B51" s="54"/>
      <c r="C51" s="11" t="s">
        <v>43</v>
      </c>
      <c r="D51" s="11">
        <v>789</v>
      </c>
      <c r="E51" s="12">
        <v>0</v>
      </c>
      <c r="F51" s="11">
        <v>29</v>
      </c>
      <c r="G51" s="12">
        <v>0</v>
      </c>
      <c r="H51" s="11">
        <v>13</v>
      </c>
      <c r="I51" s="12">
        <v>0</v>
      </c>
      <c r="J51" s="11">
        <v>16</v>
      </c>
      <c r="K51" s="12">
        <v>0</v>
      </c>
      <c r="L51" s="11">
        <v>10</v>
      </c>
    </row>
    <row r="52" spans="2:12" x14ac:dyDescent="0.3">
      <c r="B52" s="54"/>
      <c r="C52" s="9" t="s">
        <v>44</v>
      </c>
      <c r="D52" s="9">
        <v>789</v>
      </c>
      <c r="E52" s="10">
        <v>0</v>
      </c>
      <c r="F52" s="9">
        <v>29</v>
      </c>
      <c r="G52" s="10">
        <v>0</v>
      </c>
      <c r="H52" s="9">
        <v>13</v>
      </c>
      <c r="I52" s="10">
        <v>0</v>
      </c>
      <c r="J52" s="9">
        <v>16</v>
      </c>
      <c r="K52" s="10">
        <v>0</v>
      </c>
      <c r="L52" s="9">
        <v>10</v>
      </c>
    </row>
    <row r="53" spans="2:12" x14ac:dyDescent="0.3">
      <c r="B53" s="54" t="s">
        <v>24</v>
      </c>
      <c r="C53" s="11" t="s">
        <v>42</v>
      </c>
      <c r="D53" s="11">
        <v>814</v>
      </c>
      <c r="E53" s="12">
        <v>77.73907470703125</v>
      </c>
      <c r="F53" s="11">
        <v>192</v>
      </c>
      <c r="G53" s="12">
        <v>14.551337242126465</v>
      </c>
      <c r="H53" s="11">
        <v>56</v>
      </c>
      <c r="I53" s="12">
        <v>20.480684280395508</v>
      </c>
      <c r="J53" s="11">
        <v>78</v>
      </c>
      <c r="K53" s="12">
        <v>42.997451782226563</v>
      </c>
      <c r="L53" s="11">
        <v>356</v>
      </c>
    </row>
    <row r="54" spans="2:12" x14ac:dyDescent="0.3">
      <c r="B54" s="54"/>
      <c r="C54" s="9" t="s">
        <v>43</v>
      </c>
      <c r="D54" s="9">
        <v>814</v>
      </c>
      <c r="E54" s="10">
        <v>107.77174377441406</v>
      </c>
      <c r="F54" s="9">
        <v>192</v>
      </c>
      <c r="G54" s="10">
        <v>37.456817626953125</v>
      </c>
      <c r="H54" s="9">
        <v>56</v>
      </c>
      <c r="I54" s="10">
        <v>49.527469635009766</v>
      </c>
      <c r="J54" s="9">
        <v>78</v>
      </c>
      <c r="K54" s="10">
        <v>63.490974426269531</v>
      </c>
      <c r="L54" s="9">
        <v>356</v>
      </c>
    </row>
    <row r="55" spans="2:12" x14ac:dyDescent="0.3">
      <c r="B55" s="54"/>
      <c r="C55" s="11" t="s">
        <v>44</v>
      </c>
      <c r="D55" s="11">
        <v>814</v>
      </c>
      <c r="E55" s="12">
        <v>134.38130187988281</v>
      </c>
      <c r="F55" s="11">
        <v>192</v>
      </c>
      <c r="G55" s="12">
        <v>55.75054931640625</v>
      </c>
      <c r="H55" s="11">
        <v>56</v>
      </c>
      <c r="I55" s="12">
        <v>99.406906127929688</v>
      </c>
      <c r="J55" s="11">
        <v>78</v>
      </c>
      <c r="K55" s="12">
        <v>96.250579833984375</v>
      </c>
      <c r="L55" s="11">
        <v>356</v>
      </c>
    </row>
    <row r="56" spans="2:12" ht="14.4" customHeight="1" x14ac:dyDescent="0.3">
      <c r="B56" s="54" t="s">
        <v>25</v>
      </c>
      <c r="C56" s="9" t="s">
        <v>42</v>
      </c>
      <c r="D56" s="9">
        <v>133</v>
      </c>
      <c r="E56" s="10">
        <v>0</v>
      </c>
      <c r="F56" s="9">
        <v>16</v>
      </c>
      <c r="G56" s="10">
        <v>0</v>
      </c>
      <c r="H56" s="9">
        <v>12</v>
      </c>
      <c r="I56" s="10">
        <v>0</v>
      </c>
      <c r="J56" s="9">
        <v>18</v>
      </c>
      <c r="K56" s="10">
        <v>34.342571258544922</v>
      </c>
      <c r="L56" s="9">
        <v>62</v>
      </c>
    </row>
    <row r="57" spans="2:12" x14ac:dyDescent="0.3">
      <c r="B57" s="54"/>
      <c r="C57" s="11" t="s">
        <v>43</v>
      </c>
      <c r="D57" s="11">
        <v>133</v>
      </c>
      <c r="E57" s="12">
        <v>0</v>
      </c>
      <c r="F57" s="11">
        <v>16</v>
      </c>
      <c r="G57" s="12">
        <v>0</v>
      </c>
      <c r="H57" s="11">
        <v>12</v>
      </c>
      <c r="I57" s="12">
        <v>0</v>
      </c>
      <c r="J57" s="11">
        <v>18</v>
      </c>
      <c r="K57" s="12">
        <v>58.5284423828125</v>
      </c>
      <c r="L57" s="11">
        <v>62</v>
      </c>
    </row>
    <row r="58" spans="2:12" x14ac:dyDescent="0.3">
      <c r="B58" s="54"/>
      <c r="C58" s="9" t="s">
        <v>44</v>
      </c>
      <c r="D58" s="9">
        <v>133</v>
      </c>
      <c r="E58" s="10">
        <v>0</v>
      </c>
      <c r="F58" s="9">
        <v>16</v>
      </c>
      <c r="G58" s="10">
        <v>0</v>
      </c>
      <c r="H58" s="9">
        <v>12</v>
      </c>
      <c r="I58" s="10">
        <v>0</v>
      </c>
      <c r="J58" s="9">
        <v>18</v>
      </c>
      <c r="K58" s="10">
        <v>89.798263549804687</v>
      </c>
      <c r="L58" s="9">
        <v>62</v>
      </c>
    </row>
    <row r="59" spans="2:12" ht="14.4" customHeight="1" x14ac:dyDescent="0.3">
      <c r="B59" s="54" t="s">
        <v>26</v>
      </c>
      <c r="C59" s="11" t="s">
        <v>42</v>
      </c>
      <c r="D59" s="11">
        <v>256</v>
      </c>
      <c r="E59" s="12">
        <v>0</v>
      </c>
      <c r="F59" s="11">
        <v>34</v>
      </c>
      <c r="G59" s="12">
        <v>0</v>
      </c>
      <c r="H59" s="11">
        <v>5</v>
      </c>
      <c r="I59" s="12">
        <v>0</v>
      </c>
      <c r="J59" s="11">
        <v>13</v>
      </c>
      <c r="K59" s="12">
        <v>31.777885437011719</v>
      </c>
      <c r="L59" s="11">
        <v>68</v>
      </c>
    </row>
    <row r="60" spans="2:12" x14ac:dyDescent="0.3">
      <c r="B60" s="54"/>
      <c r="C60" s="9" t="s">
        <v>43</v>
      </c>
      <c r="D60" s="9">
        <v>256</v>
      </c>
      <c r="E60" s="10">
        <v>0</v>
      </c>
      <c r="F60" s="9">
        <v>34</v>
      </c>
      <c r="G60" s="10">
        <v>0</v>
      </c>
      <c r="H60" s="9">
        <v>5</v>
      </c>
      <c r="I60" s="10">
        <v>0</v>
      </c>
      <c r="J60" s="9">
        <v>13</v>
      </c>
      <c r="K60" s="10">
        <v>45.482303619384766</v>
      </c>
      <c r="L60" s="9">
        <v>68</v>
      </c>
    </row>
    <row r="61" spans="2:12" x14ac:dyDescent="0.3">
      <c r="B61" s="54"/>
      <c r="C61" s="11" t="s">
        <v>44</v>
      </c>
      <c r="D61" s="11">
        <v>256</v>
      </c>
      <c r="E61" s="12">
        <v>0</v>
      </c>
      <c r="F61" s="11">
        <v>34</v>
      </c>
      <c r="G61" s="12">
        <v>0</v>
      </c>
      <c r="H61" s="11">
        <v>5</v>
      </c>
      <c r="I61" s="12">
        <v>0</v>
      </c>
      <c r="J61" s="11">
        <v>13</v>
      </c>
      <c r="K61" s="12">
        <v>83.584487915039063</v>
      </c>
      <c r="L61" s="11">
        <v>68</v>
      </c>
    </row>
    <row r="62" spans="2:12" ht="14.4" customHeight="1" x14ac:dyDescent="0.3">
      <c r="B62" s="54" t="s">
        <v>27</v>
      </c>
      <c r="C62" s="9" t="s">
        <v>42</v>
      </c>
      <c r="D62" s="9">
        <v>422</v>
      </c>
      <c r="E62" s="10">
        <v>0</v>
      </c>
      <c r="F62" s="9">
        <v>12</v>
      </c>
      <c r="G62" s="10">
        <v>18.448125839233398</v>
      </c>
      <c r="H62" s="9">
        <v>74</v>
      </c>
      <c r="I62" s="10">
        <v>0</v>
      </c>
      <c r="J62" s="9">
        <v>13</v>
      </c>
      <c r="K62" s="10">
        <v>103.57012176513672</v>
      </c>
      <c r="L62" s="9">
        <v>112</v>
      </c>
    </row>
    <row r="63" spans="2:12" x14ac:dyDescent="0.3">
      <c r="B63" s="54"/>
      <c r="C63" s="11" t="s">
        <v>43</v>
      </c>
      <c r="D63" s="11">
        <v>422</v>
      </c>
      <c r="E63" s="12">
        <v>0</v>
      </c>
      <c r="F63" s="11">
        <v>12</v>
      </c>
      <c r="G63" s="12">
        <v>35.8455810546875</v>
      </c>
      <c r="H63" s="11">
        <v>74</v>
      </c>
      <c r="I63" s="12">
        <v>0</v>
      </c>
      <c r="J63" s="11">
        <v>13</v>
      </c>
      <c r="K63" s="12">
        <v>153.10653686523437</v>
      </c>
      <c r="L63" s="11">
        <v>112</v>
      </c>
    </row>
    <row r="64" spans="2:12" x14ac:dyDescent="0.3">
      <c r="B64" s="54"/>
      <c r="C64" s="9" t="s">
        <v>44</v>
      </c>
      <c r="D64" s="9">
        <v>422</v>
      </c>
      <c r="E64" s="10">
        <v>0</v>
      </c>
      <c r="F64" s="9">
        <v>12</v>
      </c>
      <c r="G64" s="10">
        <v>56.925849914550781</v>
      </c>
      <c r="H64" s="9">
        <v>74</v>
      </c>
      <c r="I64" s="10">
        <v>0</v>
      </c>
      <c r="J64" s="9">
        <v>13</v>
      </c>
      <c r="K64" s="10">
        <v>207.1474609375</v>
      </c>
      <c r="L64" s="9">
        <v>112</v>
      </c>
    </row>
    <row r="65" spans="2:12" ht="14.4" customHeight="1" x14ac:dyDescent="0.3">
      <c r="B65" s="54" t="s">
        <v>28</v>
      </c>
      <c r="C65" s="11" t="s">
        <v>42</v>
      </c>
      <c r="D65" s="11">
        <v>19</v>
      </c>
      <c r="E65" s="12">
        <v>0</v>
      </c>
      <c r="F65" s="11">
        <v>0</v>
      </c>
      <c r="G65" s="12">
        <v>0</v>
      </c>
      <c r="H65" s="11">
        <v>0</v>
      </c>
      <c r="I65" s="12">
        <v>0</v>
      </c>
      <c r="J65" s="11">
        <v>0</v>
      </c>
      <c r="K65" s="12">
        <v>0</v>
      </c>
      <c r="L65" s="11">
        <v>1</v>
      </c>
    </row>
    <row r="66" spans="2:12" x14ac:dyDescent="0.3">
      <c r="B66" s="54"/>
      <c r="C66" s="9" t="s">
        <v>43</v>
      </c>
      <c r="D66" s="9">
        <v>19</v>
      </c>
      <c r="E66" s="10">
        <v>0</v>
      </c>
      <c r="F66" s="9">
        <v>0</v>
      </c>
      <c r="G66" s="10">
        <v>0</v>
      </c>
      <c r="H66" s="9">
        <v>0</v>
      </c>
      <c r="I66" s="10">
        <v>0</v>
      </c>
      <c r="J66" s="9">
        <v>0</v>
      </c>
      <c r="K66" s="10">
        <v>0</v>
      </c>
      <c r="L66" s="9">
        <v>1</v>
      </c>
    </row>
    <row r="67" spans="2:12" x14ac:dyDescent="0.3">
      <c r="B67" s="54"/>
      <c r="C67" s="11" t="s">
        <v>44</v>
      </c>
      <c r="D67" s="11">
        <v>19</v>
      </c>
      <c r="E67" s="12">
        <v>0</v>
      </c>
      <c r="F67" s="11">
        <v>0</v>
      </c>
      <c r="G67" s="12">
        <v>0</v>
      </c>
      <c r="H67" s="11">
        <v>0</v>
      </c>
      <c r="I67" s="12">
        <v>0</v>
      </c>
      <c r="J67" s="11">
        <v>0</v>
      </c>
      <c r="K67" s="12">
        <v>0</v>
      </c>
      <c r="L67" s="11">
        <v>1</v>
      </c>
    </row>
    <row r="68" spans="2:12" x14ac:dyDescent="0.3">
      <c r="B68" s="54" t="s">
        <v>29</v>
      </c>
      <c r="C68" s="9" t="s">
        <v>42</v>
      </c>
      <c r="D68" s="9">
        <v>4977</v>
      </c>
      <c r="E68" s="10">
        <v>73.234016418457031</v>
      </c>
      <c r="F68" s="9">
        <v>686</v>
      </c>
      <c r="G68" s="10">
        <v>24.979949951171875</v>
      </c>
      <c r="H68" s="9">
        <v>119</v>
      </c>
      <c r="I68" s="10">
        <v>29.607097625732422</v>
      </c>
      <c r="J68" s="9">
        <v>228</v>
      </c>
      <c r="K68" s="10">
        <v>46.603660583496094</v>
      </c>
      <c r="L68" s="9">
        <v>1120</v>
      </c>
    </row>
    <row r="69" spans="2:12" x14ac:dyDescent="0.3">
      <c r="B69" s="54"/>
      <c r="C69" s="11" t="s">
        <v>43</v>
      </c>
      <c r="D69" s="11">
        <v>4977</v>
      </c>
      <c r="E69" s="12">
        <v>100.49773406982422</v>
      </c>
      <c r="F69" s="11">
        <v>686</v>
      </c>
      <c r="G69" s="12">
        <v>44.222160339355469</v>
      </c>
      <c r="H69" s="11">
        <v>119</v>
      </c>
      <c r="I69" s="12">
        <v>62.710098266601562</v>
      </c>
      <c r="J69" s="11">
        <v>228</v>
      </c>
      <c r="K69" s="12">
        <v>111.75341796875</v>
      </c>
      <c r="L69" s="11">
        <v>1120</v>
      </c>
    </row>
    <row r="70" spans="2:12" x14ac:dyDescent="0.3">
      <c r="B70" s="54"/>
      <c r="C70" s="9" t="s">
        <v>44</v>
      </c>
      <c r="D70" s="9">
        <v>4977</v>
      </c>
      <c r="E70" s="10">
        <v>137.49552917480469</v>
      </c>
      <c r="F70" s="9">
        <v>686</v>
      </c>
      <c r="G70" s="10">
        <v>73.495353698730469</v>
      </c>
      <c r="H70" s="9">
        <v>119</v>
      </c>
      <c r="I70" s="10">
        <v>106.47666168212891</v>
      </c>
      <c r="J70" s="9">
        <v>228</v>
      </c>
      <c r="K70" s="10">
        <v>226.35649108886719</v>
      </c>
      <c r="L70" s="9">
        <v>1120</v>
      </c>
    </row>
    <row r="71" spans="2:12" ht="14.4" customHeight="1" x14ac:dyDescent="0.3">
      <c r="B71" s="54" t="s">
        <v>30</v>
      </c>
      <c r="C71" s="11" t="s">
        <v>42</v>
      </c>
      <c r="D71" s="11">
        <v>4025</v>
      </c>
      <c r="E71" s="12">
        <v>65.298088073730469</v>
      </c>
      <c r="F71" s="11">
        <v>222</v>
      </c>
      <c r="G71" s="12">
        <v>0</v>
      </c>
      <c r="H71" s="11">
        <v>28</v>
      </c>
      <c r="I71" s="12">
        <v>25.288887023925781</v>
      </c>
      <c r="J71" s="11">
        <v>84</v>
      </c>
      <c r="K71" s="12">
        <v>61.186916351318359</v>
      </c>
      <c r="L71" s="11">
        <v>365</v>
      </c>
    </row>
    <row r="72" spans="2:12" x14ac:dyDescent="0.3">
      <c r="B72" s="54"/>
      <c r="C72" s="9" t="s">
        <v>43</v>
      </c>
      <c r="D72" s="9">
        <v>4025</v>
      </c>
      <c r="E72" s="10">
        <v>87.303962707519531</v>
      </c>
      <c r="F72" s="9">
        <v>222</v>
      </c>
      <c r="G72" s="10">
        <v>0</v>
      </c>
      <c r="H72" s="9">
        <v>28</v>
      </c>
      <c r="I72" s="10">
        <v>67.899337768554687</v>
      </c>
      <c r="J72" s="9">
        <v>84</v>
      </c>
      <c r="K72" s="10">
        <v>224.89241027832031</v>
      </c>
      <c r="L72" s="9">
        <v>365</v>
      </c>
    </row>
    <row r="73" spans="2:12" x14ac:dyDescent="0.3">
      <c r="B73" s="54"/>
      <c r="C73" s="11" t="s">
        <v>44</v>
      </c>
      <c r="D73" s="11">
        <v>4025</v>
      </c>
      <c r="E73" s="12">
        <v>113.09396362304687</v>
      </c>
      <c r="F73" s="11">
        <v>222</v>
      </c>
      <c r="G73" s="12">
        <v>0</v>
      </c>
      <c r="H73" s="11">
        <v>28</v>
      </c>
      <c r="I73" s="12">
        <v>132.83062744140625</v>
      </c>
      <c r="J73" s="11">
        <v>84</v>
      </c>
      <c r="K73" s="12">
        <v>412.30612182617187</v>
      </c>
      <c r="L73" s="11">
        <v>365</v>
      </c>
    </row>
    <row r="74" spans="2:12" x14ac:dyDescent="0.3">
      <c r="B74" s="54" t="s">
        <v>31</v>
      </c>
      <c r="C74" s="9" t="s">
        <v>42</v>
      </c>
      <c r="D74" s="9">
        <v>734</v>
      </c>
      <c r="E74" s="10">
        <v>82.712532043457031</v>
      </c>
      <c r="F74" s="9">
        <v>73</v>
      </c>
      <c r="G74" s="10">
        <v>0</v>
      </c>
      <c r="H74" s="9">
        <v>12</v>
      </c>
      <c r="I74" s="10">
        <v>0</v>
      </c>
      <c r="J74" s="9">
        <v>30</v>
      </c>
      <c r="K74" s="10">
        <v>28.867856979370117</v>
      </c>
      <c r="L74" s="9">
        <v>122</v>
      </c>
    </row>
    <row r="75" spans="2:12" x14ac:dyDescent="0.3">
      <c r="B75" s="54"/>
      <c r="C75" s="11" t="s">
        <v>43</v>
      </c>
      <c r="D75" s="11">
        <v>734</v>
      </c>
      <c r="E75" s="12">
        <v>105.10391235351562</v>
      </c>
      <c r="F75" s="11">
        <v>73</v>
      </c>
      <c r="G75" s="12">
        <v>0</v>
      </c>
      <c r="H75" s="11">
        <v>12</v>
      </c>
      <c r="I75" s="12">
        <v>0</v>
      </c>
      <c r="J75" s="11">
        <v>30</v>
      </c>
      <c r="K75" s="12">
        <v>76.093864440917969</v>
      </c>
      <c r="L75" s="11">
        <v>122</v>
      </c>
    </row>
    <row r="76" spans="2:12" x14ac:dyDescent="0.3">
      <c r="B76" s="54"/>
      <c r="C76" s="9" t="s">
        <v>44</v>
      </c>
      <c r="D76" s="9">
        <v>734</v>
      </c>
      <c r="E76" s="10">
        <v>143.49209594726562</v>
      </c>
      <c r="F76" s="9">
        <v>73</v>
      </c>
      <c r="G76" s="10">
        <v>0</v>
      </c>
      <c r="H76" s="9">
        <v>12</v>
      </c>
      <c r="I76" s="10">
        <v>0</v>
      </c>
      <c r="J76" s="9">
        <v>30</v>
      </c>
      <c r="K76" s="10">
        <v>160.55380249023437</v>
      </c>
      <c r="L76" s="9">
        <v>122</v>
      </c>
    </row>
    <row r="77" spans="2:12" ht="14.4" customHeight="1" x14ac:dyDescent="0.3">
      <c r="B77" s="54" t="s">
        <v>32</v>
      </c>
      <c r="C77" s="11" t="s">
        <v>42</v>
      </c>
      <c r="D77" s="11">
        <v>1276</v>
      </c>
      <c r="E77" s="12">
        <v>61.788162231445313</v>
      </c>
      <c r="F77" s="11">
        <v>140</v>
      </c>
      <c r="G77" s="12">
        <v>0</v>
      </c>
      <c r="H77" s="11">
        <v>13</v>
      </c>
      <c r="I77" s="12">
        <v>38.797409057617188</v>
      </c>
      <c r="J77" s="11">
        <v>55</v>
      </c>
      <c r="K77" s="12">
        <v>33.030979156494141</v>
      </c>
      <c r="L77" s="11">
        <v>262</v>
      </c>
    </row>
    <row r="78" spans="2:12" x14ac:dyDescent="0.3">
      <c r="B78" s="54"/>
      <c r="C78" s="9" t="s">
        <v>43</v>
      </c>
      <c r="D78" s="9">
        <v>1276</v>
      </c>
      <c r="E78" s="10">
        <v>90.286231994628906</v>
      </c>
      <c r="F78" s="9">
        <v>140</v>
      </c>
      <c r="G78" s="10">
        <v>0</v>
      </c>
      <c r="H78" s="9">
        <v>13</v>
      </c>
      <c r="I78" s="10">
        <v>68.91070556640625</v>
      </c>
      <c r="J78" s="9">
        <v>55</v>
      </c>
      <c r="K78" s="10">
        <v>57.83135986328125</v>
      </c>
      <c r="L78" s="9">
        <v>262</v>
      </c>
    </row>
    <row r="79" spans="2:12" x14ac:dyDescent="0.3">
      <c r="B79" s="54"/>
      <c r="C79" s="11" t="s">
        <v>44</v>
      </c>
      <c r="D79" s="11">
        <v>1276</v>
      </c>
      <c r="E79" s="12">
        <v>126.16368103027344</v>
      </c>
      <c r="F79" s="11">
        <v>140</v>
      </c>
      <c r="G79" s="12">
        <v>0</v>
      </c>
      <c r="H79" s="11">
        <v>13</v>
      </c>
      <c r="I79" s="12">
        <v>96.969131469726562</v>
      </c>
      <c r="J79" s="11">
        <v>55</v>
      </c>
      <c r="K79" s="12">
        <v>130.85427856445312</v>
      </c>
      <c r="L79" s="11">
        <v>262</v>
      </c>
    </row>
    <row r="80" spans="2:12" ht="14.4" customHeight="1" x14ac:dyDescent="0.3">
      <c r="B80" s="54" t="s">
        <v>33</v>
      </c>
      <c r="C80" s="9" t="s">
        <v>42</v>
      </c>
      <c r="D80" s="9">
        <v>2637</v>
      </c>
      <c r="E80" s="10">
        <v>66.699043273925781</v>
      </c>
      <c r="F80" s="9">
        <v>361</v>
      </c>
      <c r="G80" s="10">
        <v>0</v>
      </c>
      <c r="H80" s="9">
        <v>21</v>
      </c>
      <c r="I80" s="10">
        <v>43.176357269287109</v>
      </c>
      <c r="J80" s="9">
        <v>51</v>
      </c>
      <c r="K80" s="10">
        <v>27.697044372558594</v>
      </c>
      <c r="L80" s="9">
        <v>436</v>
      </c>
    </row>
    <row r="81" spans="2:12" x14ac:dyDescent="0.3">
      <c r="B81" s="54"/>
      <c r="C81" s="11" t="s">
        <v>43</v>
      </c>
      <c r="D81" s="11">
        <v>2637</v>
      </c>
      <c r="E81" s="12">
        <v>95.442405700683594</v>
      </c>
      <c r="F81" s="11">
        <v>361</v>
      </c>
      <c r="G81" s="12">
        <v>0</v>
      </c>
      <c r="H81" s="11">
        <v>21</v>
      </c>
      <c r="I81" s="12">
        <v>73.573081970214844</v>
      </c>
      <c r="J81" s="11">
        <v>51</v>
      </c>
      <c r="K81" s="12">
        <v>79.730979919433594</v>
      </c>
      <c r="L81" s="11">
        <v>436</v>
      </c>
    </row>
    <row r="82" spans="2:12" x14ac:dyDescent="0.3">
      <c r="B82" s="54"/>
      <c r="C82" s="9" t="s">
        <v>44</v>
      </c>
      <c r="D82" s="9">
        <v>2637</v>
      </c>
      <c r="E82" s="10">
        <v>125.85811614990234</v>
      </c>
      <c r="F82" s="9">
        <v>361</v>
      </c>
      <c r="G82" s="10">
        <v>0</v>
      </c>
      <c r="H82" s="9">
        <v>21</v>
      </c>
      <c r="I82" s="10">
        <v>104.59480285644531</v>
      </c>
      <c r="J82" s="9">
        <v>51</v>
      </c>
      <c r="K82" s="10">
        <v>160.20158386230469</v>
      </c>
      <c r="L82" s="9">
        <v>436</v>
      </c>
    </row>
    <row r="83" spans="2:12" x14ac:dyDescent="0.3">
      <c r="B83" s="54" t="s">
        <v>34</v>
      </c>
      <c r="C83" s="11" t="s">
        <v>42</v>
      </c>
      <c r="D83" s="11">
        <v>1805</v>
      </c>
      <c r="E83" s="12">
        <v>64.982460021972656</v>
      </c>
      <c r="F83" s="11">
        <v>112</v>
      </c>
      <c r="G83" s="12">
        <v>0</v>
      </c>
      <c r="H83" s="11">
        <v>7</v>
      </c>
      <c r="I83" s="12">
        <v>0</v>
      </c>
      <c r="J83" s="11">
        <v>26</v>
      </c>
      <c r="K83" s="12">
        <v>4.8554925918579102</v>
      </c>
      <c r="L83" s="11">
        <v>168</v>
      </c>
    </row>
    <row r="84" spans="2:12" x14ac:dyDescent="0.3">
      <c r="B84" s="54"/>
      <c r="C84" s="9" t="s">
        <v>43</v>
      </c>
      <c r="D84" s="9">
        <v>1805</v>
      </c>
      <c r="E84" s="10">
        <v>93.455230712890625</v>
      </c>
      <c r="F84" s="9">
        <v>112</v>
      </c>
      <c r="G84" s="10">
        <v>0</v>
      </c>
      <c r="H84" s="9">
        <v>7</v>
      </c>
      <c r="I84" s="10">
        <v>0</v>
      </c>
      <c r="J84" s="9">
        <v>26</v>
      </c>
      <c r="K84" s="10">
        <v>26.643234252929687</v>
      </c>
      <c r="L84" s="9">
        <v>168</v>
      </c>
    </row>
    <row r="85" spans="2:12" x14ac:dyDescent="0.3">
      <c r="B85" s="54"/>
      <c r="C85" s="11" t="s">
        <v>44</v>
      </c>
      <c r="D85" s="11">
        <v>1805</v>
      </c>
      <c r="E85" s="12">
        <v>136.87382507324219</v>
      </c>
      <c r="F85" s="11">
        <v>112</v>
      </c>
      <c r="G85" s="12">
        <v>0</v>
      </c>
      <c r="H85" s="11">
        <v>7</v>
      </c>
      <c r="I85" s="12">
        <v>0</v>
      </c>
      <c r="J85" s="11">
        <v>26</v>
      </c>
      <c r="K85" s="12">
        <v>46.732521057128906</v>
      </c>
      <c r="L85" s="11">
        <v>168</v>
      </c>
    </row>
    <row r="86" spans="2:12" x14ac:dyDescent="0.3">
      <c r="B86" s="54" t="s">
        <v>35</v>
      </c>
      <c r="C86" s="9" t="s">
        <v>42</v>
      </c>
      <c r="D86" s="9">
        <v>4238</v>
      </c>
      <c r="E86" s="10">
        <v>66.107833862304688</v>
      </c>
      <c r="F86" s="9">
        <v>220</v>
      </c>
      <c r="G86" s="10">
        <v>0</v>
      </c>
      <c r="H86" s="9">
        <v>34</v>
      </c>
      <c r="I86" s="10">
        <v>22.182676315307617</v>
      </c>
      <c r="J86" s="9">
        <v>130</v>
      </c>
      <c r="K86" s="10">
        <v>16.643478393554687</v>
      </c>
      <c r="L86" s="9">
        <v>337</v>
      </c>
    </row>
    <row r="87" spans="2:12" x14ac:dyDescent="0.3">
      <c r="B87" s="54"/>
      <c r="C87" s="11" t="s">
        <v>43</v>
      </c>
      <c r="D87" s="11">
        <v>4238</v>
      </c>
      <c r="E87" s="12">
        <v>86.60906982421875</v>
      </c>
      <c r="F87" s="11">
        <v>220</v>
      </c>
      <c r="G87" s="12">
        <v>0</v>
      </c>
      <c r="H87" s="11">
        <v>34</v>
      </c>
      <c r="I87" s="12">
        <v>50.603595733642578</v>
      </c>
      <c r="J87" s="11">
        <v>130</v>
      </c>
      <c r="K87" s="12">
        <v>32.221080780029297</v>
      </c>
      <c r="L87" s="11">
        <v>337</v>
      </c>
    </row>
    <row r="88" spans="2:12" x14ac:dyDescent="0.3">
      <c r="B88" s="54"/>
      <c r="C88" s="9" t="s">
        <v>44</v>
      </c>
      <c r="D88" s="9">
        <v>4238</v>
      </c>
      <c r="E88" s="10">
        <v>117.40856170654297</v>
      </c>
      <c r="F88" s="9">
        <v>220</v>
      </c>
      <c r="G88" s="10">
        <v>0</v>
      </c>
      <c r="H88" s="9">
        <v>34</v>
      </c>
      <c r="I88" s="10">
        <v>88.371444702148438</v>
      </c>
      <c r="J88" s="9">
        <v>130</v>
      </c>
      <c r="K88" s="10">
        <v>59.230575561523438</v>
      </c>
      <c r="L88" s="9">
        <v>337</v>
      </c>
    </row>
    <row r="89" spans="2:12" x14ac:dyDescent="0.3">
      <c r="B89" s="54" t="s">
        <v>36</v>
      </c>
      <c r="C89" s="11" t="s">
        <v>42</v>
      </c>
      <c r="D89" s="11">
        <v>8217</v>
      </c>
      <c r="E89" s="12">
        <v>69.05621337890625</v>
      </c>
      <c r="F89" s="11">
        <v>396</v>
      </c>
      <c r="G89" s="12">
        <v>9.1861782073974609</v>
      </c>
      <c r="H89" s="11">
        <v>80</v>
      </c>
      <c r="I89" s="12">
        <v>25.135982513427734</v>
      </c>
      <c r="J89" s="11">
        <v>308</v>
      </c>
      <c r="K89" s="12">
        <v>9.9246101379394531</v>
      </c>
      <c r="L89" s="11">
        <v>488</v>
      </c>
    </row>
    <row r="90" spans="2:12" x14ac:dyDescent="0.3">
      <c r="B90" s="54"/>
      <c r="C90" s="9" t="s">
        <v>43</v>
      </c>
      <c r="D90" s="9">
        <v>8217</v>
      </c>
      <c r="E90" s="10">
        <v>96.260635375976563</v>
      </c>
      <c r="F90" s="9">
        <v>396</v>
      </c>
      <c r="G90" s="10">
        <v>41.410903930664063</v>
      </c>
      <c r="H90" s="9">
        <v>80</v>
      </c>
      <c r="I90" s="10">
        <v>59.068828582763672</v>
      </c>
      <c r="J90" s="9">
        <v>308</v>
      </c>
      <c r="K90" s="10">
        <v>30.545562744140625</v>
      </c>
      <c r="L90" s="9">
        <v>488</v>
      </c>
    </row>
    <row r="91" spans="2:12" x14ac:dyDescent="0.3">
      <c r="B91" s="54"/>
      <c r="C91" s="11" t="s">
        <v>44</v>
      </c>
      <c r="D91" s="11">
        <v>8217</v>
      </c>
      <c r="E91" s="12">
        <v>131.62261962890625</v>
      </c>
      <c r="F91" s="11">
        <v>396</v>
      </c>
      <c r="G91" s="12">
        <v>129.68328857421875</v>
      </c>
      <c r="H91" s="11">
        <v>80</v>
      </c>
      <c r="I91" s="12">
        <v>124.13032531738281</v>
      </c>
      <c r="J91" s="11">
        <v>308</v>
      </c>
      <c r="K91" s="12">
        <v>102.60714721679687</v>
      </c>
      <c r="L91" s="11">
        <v>488</v>
      </c>
    </row>
    <row r="92" spans="2:12" ht="14.4" customHeight="1" x14ac:dyDescent="0.3">
      <c r="B92" s="54" t="s">
        <v>37</v>
      </c>
      <c r="C92" s="9" t="s">
        <v>42</v>
      </c>
      <c r="D92" s="9">
        <v>6248</v>
      </c>
      <c r="E92" s="10">
        <v>57.443527221679687</v>
      </c>
      <c r="F92" s="9">
        <v>448</v>
      </c>
      <c r="G92" s="10">
        <v>10.015213012695312</v>
      </c>
      <c r="H92" s="9">
        <v>76</v>
      </c>
      <c r="I92" s="10">
        <v>30.009853363037109</v>
      </c>
      <c r="J92" s="9">
        <v>342</v>
      </c>
      <c r="K92" s="10">
        <v>14.948734283447266</v>
      </c>
      <c r="L92" s="9">
        <v>656</v>
      </c>
    </row>
    <row r="93" spans="2:12" x14ac:dyDescent="0.3">
      <c r="B93" s="54"/>
      <c r="C93" s="11" t="s">
        <v>43</v>
      </c>
      <c r="D93" s="11">
        <v>6248</v>
      </c>
      <c r="E93" s="12">
        <v>86.52557373046875</v>
      </c>
      <c r="F93" s="11">
        <v>448</v>
      </c>
      <c r="G93" s="12">
        <v>33.372039794921875</v>
      </c>
      <c r="H93" s="11">
        <v>76</v>
      </c>
      <c r="I93" s="12">
        <v>52.886547088623047</v>
      </c>
      <c r="J93" s="11">
        <v>342</v>
      </c>
      <c r="K93" s="12">
        <v>33.6895751953125</v>
      </c>
      <c r="L93" s="11">
        <v>656</v>
      </c>
    </row>
    <row r="94" spans="2:12" x14ac:dyDescent="0.3">
      <c r="B94" s="54"/>
      <c r="C94" s="9" t="s">
        <v>44</v>
      </c>
      <c r="D94" s="9">
        <v>6248</v>
      </c>
      <c r="E94" s="10">
        <v>124.09636688232422</v>
      </c>
      <c r="F94" s="9">
        <v>448</v>
      </c>
      <c r="G94" s="10">
        <v>66.632789611816406</v>
      </c>
      <c r="H94" s="9">
        <v>76</v>
      </c>
      <c r="I94" s="10">
        <v>87.984970092773438</v>
      </c>
      <c r="J94" s="9">
        <v>342</v>
      </c>
      <c r="K94" s="10">
        <v>65.301483154296875</v>
      </c>
      <c r="L94" s="9">
        <v>656</v>
      </c>
    </row>
    <row r="95" spans="2:12" x14ac:dyDescent="0.3">
      <c r="B95" s="54" t="s">
        <v>38</v>
      </c>
      <c r="C95" s="11" t="s">
        <v>42</v>
      </c>
      <c r="D95" s="11">
        <v>571</v>
      </c>
      <c r="E95" s="12">
        <v>0</v>
      </c>
      <c r="F95" s="11">
        <v>34</v>
      </c>
      <c r="G95" s="12">
        <v>0</v>
      </c>
      <c r="H95" s="11">
        <v>15</v>
      </c>
      <c r="I95" s="12">
        <v>0</v>
      </c>
      <c r="J95" s="11">
        <v>36</v>
      </c>
      <c r="K95" s="12">
        <v>17.324836730957031</v>
      </c>
      <c r="L95" s="11">
        <v>92</v>
      </c>
    </row>
    <row r="96" spans="2:12" x14ac:dyDescent="0.3">
      <c r="B96" s="54"/>
      <c r="C96" s="9" t="s">
        <v>43</v>
      </c>
      <c r="D96" s="9">
        <v>571</v>
      </c>
      <c r="E96" s="10">
        <v>0</v>
      </c>
      <c r="F96" s="9">
        <v>34</v>
      </c>
      <c r="G96" s="10">
        <v>0</v>
      </c>
      <c r="H96" s="9">
        <v>15</v>
      </c>
      <c r="I96" s="10">
        <v>0</v>
      </c>
      <c r="J96" s="9">
        <v>36</v>
      </c>
      <c r="K96" s="10">
        <v>58.159828186035156</v>
      </c>
      <c r="L96" s="9">
        <v>92</v>
      </c>
    </row>
    <row r="97" spans="2:12" x14ac:dyDescent="0.3">
      <c r="B97" s="54"/>
      <c r="C97" s="11" t="s">
        <v>44</v>
      </c>
      <c r="D97" s="11">
        <v>571</v>
      </c>
      <c r="E97" s="12">
        <v>0</v>
      </c>
      <c r="F97" s="11">
        <v>34</v>
      </c>
      <c r="G97" s="12">
        <v>0</v>
      </c>
      <c r="H97" s="11">
        <v>15</v>
      </c>
      <c r="I97" s="12">
        <v>0</v>
      </c>
      <c r="J97" s="11">
        <v>36</v>
      </c>
      <c r="K97" s="12">
        <v>123.5880126953125</v>
      </c>
      <c r="L97" s="11">
        <v>92</v>
      </c>
    </row>
    <row r="98" spans="2:12" ht="14.4" customHeight="1" x14ac:dyDescent="0.3">
      <c r="B98" s="54" t="s">
        <v>39</v>
      </c>
      <c r="C98" s="9" t="s">
        <v>42</v>
      </c>
      <c r="D98" s="9">
        <v>2561</v>
      </c>
      <c r="E98" s="10">
        <v>72.747695922851563</v>
      </c>
      <c r="F98" s="9">
        <v>121</v>
      </c>
      <c r="G98" s="10">
        <v>0</v>
      </c>
      <c r="H98" s="9">
        <v>20</v>
      </c>
      <c r="I98" s="10">
        <v>15.57561206817627</v>
      </c>
      <c r="J98" s="9">
        <v>67</v>
      </c>
      <c r="K98" s="10">
        <v>6.4285712242126465</v>
      </c>
      <c r="L98" s="9">
        <v>234</v>
      </c>
    </row>
    <row r="99" spans="2:12" x14ac:dyDescent="0.3">
      <c r="B99" s="54"/>
      <c r="C99" s="11" t="s">
        <v>43</v>
      </c>
      <c r="D99" s="11">
        <v>2561</v>
      </c>
      <c r="E99" s="12">
        <v>96.76702880859375</v>
      </c>
      <c r="F99" s="11">
        <v>121</v>
      </c>
      <c r="G99" s="12">
        <v>0</v>
      </c>
      <c r="H99" s="11">
        <v>20</v>
      </c>
      <c r="I99" s="12">
        <v>46.280296325683594</v>
      </c>
      <c r="J99" s="11">
        <v>67</v>
      </c>
      <c r="K99" s="12">
        <v>20.082439422607422</v>
      </c>
      <c r="L99" s="11">
        <v>234</v>
      </c>
    </row>
    <row r="100" spans="2:12" x14ac:dyDescent="0.3">
      <c r="B100" s="54"/>
      <c r="C100" s="9" t="s">
        <v>44</v>
      </c>
      <c r="D100" s="9">
        <v>2561</v>
      </c>
      <c r="E100" s="10">
        <v>135.38259887695312</v>
      </c>
      <c r="F100" s="9">
        <v>121</v>
      </c>
      <c r="G100" s="10">
        <v>0</v>
      </c>
      <c r="H100" s="9">
        <v>20</v>
      </c>
      <c r="I100" s="10">
        <v>75.033164978027344</v>
      </c>
      <c r="J100" s="9">
        <v>67</v>
      </c>
      <c r="K100" s="10">
        <v>52.6644287109375</v>
      </c>
      <c r="L100" s="9">
        <v>234</v>
      </c>
    </row>
    <row r="101" spans="2:12" x14ac:dyDescent="0.3">
      <c r="B101" s="54" t="s">
        <v>40</v>
      </c>
      <c r="C101" s="11" t="s">
        <v>42</v>
      </c>
      <c r="D101" s="11">
        <v>6312</v>
      </c>
      <c r="E101" s="12">
        <v>66.036369323730469</v>
      </c>
      <c r="F101" s="11">
        <v>203</v>
      </c>
      <c r="G101" s="12">
        <v>0</v>
      </c>
      <c r="H101" s="11">
        <v>30</v>
      </c>
      <c r="I101" s="12">
        <v>34.1416015625</v>
      </c>
      <c r="J101" s="11">
        <v>113</v>
      </c>
      <c r="K101" s="12">
        <v>7.8976449966430664</v>
      </c>
      <c r="L101" s="11">
        <v>232</v>
      </c>
    </row>
    <row r="102" spans="2:12" x14ac:dyDescent="0.3">
      <c r="B102" s="54"/>
      <c r="C102" s="9" t="s">
        <v>43</v>
      </c>
      <c r="D102" s="9">
        <v>6312</v>
      </c>
      <c r="E102" s="10">
        <v>94.616897583007812</v>
      </c>
      <c r="F102" s="9">
        <v>203</v>
      </c>
      <c r="G102" s="10">
        <v>0</v>
      </c>
      <c r="H102" s="9">
        <v>30</v>
      </c>
      <c r="I102" s="10">
        <v>72.302581787109375</v>
      </c>
      <c r="J102" s="9">
        <v>113</v>
      </c>
      <c r="K102" s="10">
        <v>23.869281768798828</v>
      </c>
      <c r="L102" s="9">
        <v>232</v>
      </c>
    </row>
    <row r="103" spans="2:12" x14ac:dyDescent="0.3">
      <c r="B103" s="54"/>
      <c r="C103" s="11" t="s">
        <v>44</v>
      </c>
      <c r="D103" s="11">
        <v>6312</v>
      </c>
      <c r="E103" s="12">
        <v>127.47441864013672</v>
      </c>
      <c r="F103" s="11">
        <v>203</v>
      </c>
      <c r="G103" s="12">
        <v>0</v>
      </c>
      <c r="H103" s="11">
        <v>30</v>
      </c>
      <c r="I103" s="12">
        <v>201.05389404296875</v>
      </c>
      <c r="J103" s="11">
        <v>113</v>
      </c>
      <c r="K103" s="12">
        <v>57.02923583984375</v>
      </c>
      <c r="L103" s="11">
        <v>232</v>
      </c>
    </row>
    <row r="104" spans="2:12" x14ac:dyDescent="0.3">
      <c r="B104" s="54" t="s">
        <v>41</v>
      </c>
      <c r="C104" s="9" t="s">
        <v>42</v>
      </c>
      <c r="D104" s="9">
        <v>655</v>
      </c>
      <c r="E104" s="10">
        <v>51.278327941894531</v>
      </c>
      <c r="F104" s="9">
        <v>78</v>
      </c>
      <c r="G104" s="10">
        <v>0</v>
      </c>
      <c r="H104" s="9">
        <v>28</v>
      </c>
      <c r="I104" s="10">
        <v>23.394248962402344</v>
      </c>
      <c r="J104" s="9">
        <v>60</v>
      </c>
      <c r="K104" s="10">
        <v>28.771999359130859</v>
      </c>
      <c r="L104" s="9">
        <v>201</v>
      </c>
    </row>
    <row r="105" spans="2:12" x14ac:dyDescent="0.3">
      <c r="B105" s="54"/>
      <c r="C105" s="11" t="s">
        <v>43</v>
      </c>
      <c r="D105" s="11">
        <v>655</v>
      </c>
      <c r="E105" s="12">
        <v>75.077140808105469</v>
      </c>
      <c r="F105" s="11">
        <v>78</v>
      </c>
      <c r="G105" s="12">
        <v>0</v>
      </c>
      <c r="H105" s="11">
        <v>28</v>
      </c>
      <c r="I105" s="12">
        <v>52.367786407470703</v>
      </c>
      <c r="J105" s="11">
        <v>60</v>
      </c>
      <c r="K105" s="12">
        <v>55.435531616210938</v>
      </c>
      <c r="L105" s="11">
        <v>201</v>
      </c>
    </row>
    <row r="106" spans="2:12" x14ac:dyDescent="0.3">
      <c r="B106" s="54"/>
      <c r="C106" s="9" t="s">
        <v>44</v>
      </c>
      <c r="D106" s="9">
        <v>655</v>
      </c>
      <c r="E106" s="10">
        <v>117.16522979736328</v>
      </c>
      <c r="F106" s="9">
        <v>78</v>
      </c>
      <c r="G106" s="10">
        <v>0</v>
      </c>
      <c r="H106" s="9">
        <v>28</v>
      </c>
      <c r="I106" s="10">
        <v>77.109184265136719</v>
      </c>
      <c r="J106" s="9">
        <v>60</v>
      </c>
      <c r="K106" s="10">
        <v>80.128128051757812</v>
      </c>
      <c r="L106" s="9">
        <v>201</v>
      </c>
    </row>
  </sheetData>
  <sheetProtection algorithmName="SHA-512" hashValue="HeKlp733zb2BK4cgvdUUOf7aW3NV9ZiGY8jJug+8sGXqpozzP/ZwGa/QjM+2g3w89o+yiAtNkptm3WVlJMD6hQ==" saltValue="eT+2pGw0BhoVipnIulHNig==" spinCount="100000" sheet="1" objects="1" scenarios="1"/>
  <mergeCells count="38">
    <mergeCell ref="B98:B100"/>
    <mergeCell ref="B101:B103"/>
    <mergeCell ref="B104:B106"/>
    <mergeCell ref="C6:D7"/>
    <mergeCell ref="B80:B82"/>
    <mergeCell ref="B83:B85"/>
    <mergeCell ref="B86:B88"/>
    <mergeCell ref="B89:B91"/>
    <mergeCell ref="B92:B94"/>
    <mergeCell ref="B95:B97"/>
    <mergeCell ref="B62:B64"/>
    <mergeCell ref="B65:B67"/>
    <mergeCell ref="B68:B70"/>
    <mergeCell ref="B71:B73"/>
    <mergeCell ref="B74:B76"/>
    <mergeCell ref="B77:B79"/>
    <mergeCell ref="B59:B61"/>
    <mergeCell ref="B26:B28"/>
    <mergeCell ref="B29:B31"/>
    <mergeCell ref="B32:B34"/>
    <mergeCell ref="B35:B37"/>
    <mergeCell ref="B38:B40"/>
    <mergeCell ref="B41:B43"/>
    <mergeCell ref="B44:B46"/>
    <mergeCell ref="B47:B49"/>
    <mergeCell ref="B50:B52"/>
    <mergeCell ref="B53:B55"/>
    <mergeCell ref="B56:B58"/>
    <mergeCell ref="B23:B25"/>
    <mergeCell ref="E6:F6"/>
    <mergeCell ref="G6:H6"/>
    <mergeCell ref="I6:J6"/>
    <mergeCell ref="K6:L6"/>
    <mergeCell ref="B8:B10"/>
    <mergeCell ref="B11:B13"/>
    <mergeCell ref="B14:B16"/>
    <mergeCell ref="B17:B19"/>
    <mergeCell ref="B20:B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L106"/>
  <sheetViews>
    <sheetView workbookViewId="0">
      <selection activeCell="E16" sqref="E16"/>
    </sheetView>
  </sheetViews>
  <sheetFormatPr defaultColWidth="8.88671875" defaultRowHeight="14.4" x14ac:dyDescent="0.3"/>
  <cols>
    <col min="1" max="1" width="8.88671875" style="1"/>
    <col min="2" max="2" width="15.5546875" style="1" customWidth="1"/>
    <col min="3" max="16384" width="8.88671875" style="1"/>
  </cols>
  <sheetData>
    <row r="2" spans="2:12" ht="17.399999999999999" x14ac:dyDescent="0.3">
      <c r="B2" s="3" t="s">
        <v>45</v>
      </c>
    </row>
    <row r="3" spans="2:12" ht="6.6" customHeight="1" x14ac:dyDescent="0.3">
      <c r="B3" s="3"/>
    </row>
    <row r="4" spans="2:12" x14ac:dyDescent="0.3">
      <c r="B4" s="2" t="s">
        <v>1</v>
      </c>
    </row>
    <row r="6" spans="2:12" ht="16.95" customHeight="1" x14ac:dyDescent="0.3">
      <c r="B6" s="7"/>
      <c r="C6" s="59" t="s">
        <v>2</v>
      </c>
      <c r="D6" s="60"/>
      <c r="E6" s="55" t="s">
        <v>3</v>
      </c>
      <c r="F6" s="56"/>
      <c r="G6" s="55" t="s">
        <v>4</v>
      </c>
      <c r="H6" s="56"/>
      <c r="I6" s="55" t="s">
        <v>5</v>
      </c>
      <c r="J6" s="56"/>
      <c r="K6" s="55" t="s">
        <v>6</v>
      </c>
      <c r="L6" s="57"/>
    </row>
    <row r="7" spans="2:12" x14ac:dyDescent="0.3">
      <c r="B7" s="8"/>
      <c r="C7" s="61"/>
      <c r="D7" s="62"/>
      <c r="E7" s="4" t="s">
        <v>7</v>
      </c>
      <c r="F7" s="5" t="s">
        <v>8</v>
      </c>
      <c r="G7" s="6" t="s">
        <v>7</v>
      </c>
      <c r="H7" s="6" t="s">
        <v>8</v>
      </c>
      <c r="I7" s="4" t="s">
        <v>7</v>
      </c>
      <c r="J7" s="5" t="s">
        <v>8</v>
      </c>
      <c r="K7" s="6" t="s">
        <v>7</v>
      </c>
      <c r="L7" s="6" t="s">
        <v>8</v>
      </c>
    </row>
    <row r="8" spans="2:12" x14ac:dyDescent="0.3">
      <c r="B8" s="58" t="s">
        <v>9</v>
      </c>
      <c r="C8" s="9" t="s">
        <v>42</v>
      </c>
      <c r="D8" s="9">
        <v>1434</v>
      </c>
      <c r="E8" s="13">
        <v>1746.891357421875</v>
      </c>
      <c r="F8" s="14">
        <v>93</v>
      </c>
      <c r="G8" s="13">
        <v>0</v>
      </c>
      <c r="H8" s="14">
        <v>29</v>
      </c>
      <c r="I8" s="13">
        <v>3238.9404296875</v>
      </c>
      <c r="J8" s="14">
        <v>104</v>
      </c>
      <c r="K8" s="13">
        <v>2530.3798828125</v>
      </c>
      <c r="L8" s="14">
        <v>356</v>
      </c>
    </row>
    <row r="9" spans="2:12" x14ac:dyDescent="0.3">
      <c r="B9" s="54"/>
      <c r="C9" s="11" t="s">
        <v>43</v>
      </c>
      <c r="D9" s="11">
        <v>1434</v>
      </c>
      <c r="E9" s="15">
        <v>2892.935302734375</v>
      </c>
      <c r="F9" s="16">
        <v>93</v>
      </c>
      <c r="G9" s="15">
        <v>0</v>
      </c>
      <c r="H9" s="16">
        <v>29</v>
      </c>
      <c r="I9" s="15">
        <v>5590.8759765625</v>
      </c>
      <c r="J9" s="16">
        <v>104</v>
      </c>
      <c r="K9" s="15">
        <v>4321.7763671875</v>
      </c>
      <c r="L9" s="16">
        <v>356</v>
      </c>
    </row>
    <row r="10" spans="2:12" x14ac:dyDescent="0.3">
      <c r="B10" s="54"/>
      <c r="C10" s="9" t="s">
        <v>44</v>
      </c>
      <c r="D10" s="9">
        <v>1434</v>
      </c>
      <c r="E10" s="13">
        <v>6011.21728515625</v>
      </c>
      <c r="F10" s="14">
        <v>93</v>
      </c>
      <c r="G10" s="13">
        <v>0</v>
      </c>
      <c r="H10" s="14">
        <v>29</v>
      </c>
      <c r="I10" s="13">
        <v>8208.548828125</v>
      </c>
      <c r="J10" s="14">
        <v>104</v>
      </c>
      <c r="K10" s="13">
        <v>8001</v>
      </c>
      <c r="L10" s="14">
        <v>356</v>
      </c>
    </row>
    <row r="11" spans="2:12" ht="14.4" customHeight="1" x14ac:dyDescent="0.3">
      <c r="B11" s="54" t="s">
        <v>10</v>
      </c>
      <c r="C11" s="11" t="s">
        <v>42</v>
      </c>
      <c r="D11" s="11">
        <v>654</v>
      </c>
      <c r="E11" s="15">
        <v>0</v>
      </c>
      <c r="F11" s="16">
        <v>37</v>
      </c>
      <c r="G11" s="15">
        <v>2587.814208984375</v>
      </c>
      <c r="H11" s="16">
        <v>78</v>
      </c>
      <c r="I11" s="15">
        <v>4831.64453125</v>
      </c>
      <c r="J11" s="16">
        <v>67</v>
      </c>
      <c r="K11" s="15">
        <v>3308.7412109375</v>
      </c>
      <c r="L11" s="16">
        <v>269</v>
      </c>
    </row>
    <row r="12" spans="2:12" x14ac:dyDescent="0.3">
      <c r="B12" s="54"/>
      <c r="C12" s="9" t="s">
        <v>43</v>
      </c>
      <c r="D12" s="9">
        <v>654</v>
      </c>
      <c r="E12" s="13">
        <v>0</v>
      </c>
      <c r="F12" s="14">
        <v>37</v>
      </c>
      <c r="G12" s="13">
        <v>5581.31689453125</v>
      </c>
      <c r="H12" s="14">
        <v>78</v>
      </c>
      <c r="I12" s="13">
        <v>12335.0546875</v>
      </c>
      <c r="J12" s="14">
        <v>67</v>
      </c>
      <c r="K12" s="13">
        <v>11379.6982421875</v>
      </c>
      <c r="L12" s="14">
        <v>269</v>
      </c>
    </row>
    <row r="13" spans="2:12" x14ac:dyDescent="0.3">
      <c r="B13" s="54"/>
      <c r="C13" s="11" t="s">
        <v>44</v>
      </c>
      <c r="D13" s="11">
        <v>654</v>
      </c>
      <c r="E13" s="15">
        <v>0</v>
      </c>
      <c r="F13" s="16">
        <v>37</v>
      </c>
      <c r="G13" s="15">
        <v>19847.86328125</v>
      </c>
      <c r="H13" s="16">
        <v>78</v>
      </c>
      <c r="I13" s="15">
        <v>45390.5234375</v>
      </c>
      <c r="J13" s="16">
        <v>67</v>
      </c>
      <c r="K13" s="15">
        <v>29360.9765625</v>
      </c>
      <c r="L13" s="16">
        <v>269</v>
      </c>
    </row>
    <row r="14" spans="2:12" ht="14.4" customHeight="1" x14ac:dyDescent="0.3">
      <c r="B14" s="54" t="s">
        <v>11</v>
      </c>
      <c r="C14" s="9" t="s">
        <v>42</v>
      </c>
      <c r="D14" s="9">
        <v>1695</v>
      </c>
      <c r="E14" s="13">
        <v>2231.92431640625</v>
      </c>
      <c r="F14" s="14">
        <v>163</v>
      </c>
      <c r="G14" s="13">
        <v>1838.378173828125</v>
      </c>
      <c r="H14" s="14">
        <v>68</v>
      </c>
      <c r="I14" s="13">
        <v>2026.64794921875</v>
      </c>
      <c r="J14" s="14">
        <v>141</v>
      </c>
      <c r="K14" s="13">
        <v>2821.67333984375</v>
      </c>
      <c r="L14" s="14">
        <v>629</v>
      </c>
    </row>
    <row r="15" spans="2:12" x14ac:dyDescent="0.3">
      <c r="B15" s="54"/>
      <c r="C15" s="11" t="s">
        <v>43</v>
      </c>
      <c r="D15" s="11">
        <v>1695</v>
      </c>
      <c r="E15" s="15">
        <v>4888.1708984375</v>
      </c>
      <c r="F15" s="16">
        <v>163</v>
      </c>
      <c r="G15" s="15">
        <v>4167.0966796875</v>
      </c>
      <c r="H15" s="16">
        <v>68</v>
      </c>
      <c r="I15" s="15">
        <v>4031.713623046875</v>
      </c>
      <c r="J15" s="16">
        <v>141</v>
      </c>
      <c r="K15" s="15">
        <v>6825.85546875</v>
      </c>
      <c r="L15" s="16">
        <v>629</v>
      </c>
    </row>
    <row r="16" spans="2:12" x14ac:dyDescent="0.3">
      <c r="B16" s="54"/>
      <c r="C16" s="9" t="s">
        <v>44</v>
      </c>
      <c r="D16" s="9">
        <v>1695</v>
      </c>
      <c r="E16" s="13">
        <v>10299.3662109375</v>
      </c>
      <c r="F16" s="14">
        <v>163</v>
      </c>
      <c r="G16" s="13">
        <v>8290.83203125</v>
      </c>
      <c r="H16" s="14">
        <v>68</v>
      </c>
      <c r="I16" s="13">
        <v>7894.9423828125</v>
      </c>
      <c r="J16" s="14">
        <v>141</v>
      </c>
      <c r="K16" s="13">
        <v>18755.1015625</v>
      </c>
      <c r="L16" s="14">
        <v>629</v>
      </c>
    </row>
    <row r="17" spans="2:12" ht="14.4" customHeight="1" x14ac:dyDescent="0.3">
      <c r="B17" s="54" t="s">
        <v>12</v>
      </c>
      <c r="C17" s="11" t="s">
        <v>42</v>
      </c>
      <c r="D17" s="11">
        <v>3879</v>
      </c>
      <c r="E17" s="15">
        <v>2579.238525390625</v>
      </c>
      <c r="F17" s="16">
        <v>356</v>
      </c>
      <c r="G17" s="15">
        <v>2363.3564453125</v>
      </c>
      <c r="H17" s="16">
        <v>100</v>
      </c>
      <c r="I17" s="15">
        <v>2488.406982421875</v>
      </c>
      <c r="J17" s="16">
        <v>337</v>
      </c>
      <c r="K17" s="15">
        <v>1921.9295654296875</v>
      </c>
      <c r="L17" s="16">
        <v>1252</v>
      </c>
    </row>
    <row r="18" spans="2:12" x14ac:dyDescent="0.3">
      <c r="B18" s="54"/>
      <c r="C18" s="9" t="s">
        <v>43</v>
      </c>
      <c r="D18" s="9">
        <v>3879</v>
      </c>
      <c r="E18" s="13">
        <v>5183.5068359375</v>
      </c>
      <c r="F18" s="14">
        <v>356</v>
      </c>
      <c r="G18" s="13">
        <v>3852.4658203125</v>
      </c>
      <c r="H18" s="14">
        <v>100</v>
      </c>
      <c r="I18" s="13">
        <v>5209.19189453125</v>
      </c>
      <c r="J18" s="14">
        <v>337</v>
      </c>
      <c r="K18" s="13">
        <v>3531.687744140625</v>
      </c>
      <c r="L18" s="14">
        <v>1252</v>
      </c>
    </row>
    <row r="19" spans="2:12" x14ac:dyDescent="0.3">
      <c r="B19" s="54"/>
      <c r="C19" s="11" t="s">
        <v>44</v>
      </c>
      <c r="D19" s="11">
        <v>3879</v>
      </c>
      <c r="E19" s="15">
        <v>10583.337890625</v>
      </c>
      <c r="F19" s="16">
        <v>356</v>
      </c>
      <c r="G19" s="15">
        <v>7545.61669921875</v>
      </c>
      <c r="H19" s="16">
        <v>100</v>
      </c>
      <c r="I19" s="15">
        <v>8666.5732421875</v>
      </c>
      <c r="J19" s="16">
        <v>337</v>
      </c>
      <c r="K19" s="15">
        <v>6593.220703125</v>
      </c>
      <c r="L19" s="16">
        <v>1252</v>
      </c>
    </row>
    <row r="20" spans="2:12" ht="14.4" customHeight="1" x14ac:dyDescent="0.3">
      <c r="B20" s="54" t="s">
        <v>13</v>
      </c>
      <c r="C20" s="9" t="s">
        <v>42</v>
      </c>
      <c r="D20" s="9">
        <v>1046</v>
      </c>
      <c r="E20" s="13">
        <v>2548.453369140625</v>
      </c>
      <c r="F20" s="14">
        <v>65</v>
      </c>
      <c r="G20" s="13">
        <v>0</v>
      </c>
      <c r="H20" s="14">
        <v>16</v>
      </c>
      <c r="I20" s="13">
        <v>2154.2626953125</v>
      </c>
      <c r="J20" s="14">
        <v>83</v>
      </c>
      <c r="K20" s="13">
        <v>2122.171630859375</v>
      </c>
      <c r="L20" s="14">
        <v>303</v>
      </c>
    </row>
    <row r="21" spans="2:12" x14ac:dyDescent="0.3">
      <c r="B21" s="54"/>
      <c r="C21" s="11" t="s">
        <v>43</v>
      </c>
      <c r="D21" s="11">
        <v>1046</v>
      </c>
      <c r="E21" s="15">
        <v>4631.5244140625</v>
      </c>
      <c r="F21" s="16">
        <v>65</v>
      </c>
      <c r="G21" s="15">
        <v>0</v>
      </c>
      <c r="H21" s="16">
        <v>16</v>
      </c>
      <c r="I21" s="15">
        <v>4207.921875</v>
      </c>
      <c r="J21" s="16">
        <v>83</v>
      </c>
      <c r="K21" s="15">
        <v>4101</v>
      </c>
      <c r="L21" s="16">
        <v>303</v>
      </c>
    </row>
    <row r="22" spans="2:12" x14ac:dyDescent="0.3">
      <c r="B22" s="54"/>
      <c r="C22" s="9" t="s">
        <v>44</v>
      </c>
      <c r="D22" s="9">
        <v>1046</v>
      </c>
      <c r="E22" s="13">
        <v>9536.7353515625</v>
      </c>
      <c r="F22" s="14">
        <v>65</v>
      </c>
      <c r="G22" s="13">
        <v>0</v>
      </c>
      <c r="H22" s="14">
        <v>16</v>
      </c>
      <c r="I22" s="13">
        <v>7632.99658203125</v>
      </c>
      <c r="J22" s="14">
        <v>83</v>
      </c>
      <c r="K22" s="13">
        <v>7847</v>
      </c>
      <c r="L22" s="14">
        <v>303</v>
      </c>
    </row>
    <row r="23" spans="2:12" ht="14.4" customHeight="1" x14ac:dyDescent="0.3">
      <c r="B23" s="54" t="s">
        <v>14</v>
      </c>
      <c r="C23" s="11" t="s">
        <v>42</v>
      </c>
      <c r="D23" s="11">
        <v>3107</v>
      </c>
      <c r="E23" s="15">
        <v>2516.180419921875</v>
      </c>
      <c r="F23" s="16">
        <v>321</v>
      </c>
      <c r="G23" s="15">
        <v>1769.389892578125</v>
      </c>
      <c r="H23" s="16">
        <v>174</v>
      </c>
      <c r="I23" s="15">
        <v>2308.226318359375</v>
      </c>
      <c r="J23" s="16">
        <v>396</v>
      </c>
      <c r="K23" s="15">
        <v>2438.46142578125</v>
      </c>
      <c r="L23" s="16">
        <v>1330</v>
      </c>
    </row>
    <row r="24" spans="2:12" x14ac:dyDescent="0.3">
      <c r="B24" s="54"/>
      <c r="C24" s="9" t="s">
        <v>43</v>
      </c>
      <c r="D24" s="9">
        <v>3107</v>
      </c>
      <c r="E24" s="13">
        <v>5325.1640625</v>
      </c>
      <c r="F24" s="14">
        <v>321</v>
      </c>
      <c r="G24" s="13">
        <v>3922.517578125</v>
      </c>
      <c r="H24" s="14">
        <v>174</v>
      </c>
      <c r="I24" s="13">
        <v>4905.138671875</v>
      </c>
      <c r="J24" s="14">
        <v>396</v>
      </c>
      <c r="K24" s="13">
        <v>4044.05859375</v>
      </c>
      <c r="L24" s="14">
        <v>1330</v>
      </c>
    </row>
    <row r="25" spans="2:12" x14ac:dyDescent="0.3">
      <c r="B25" s="54"/>
      <c r="C25" s="11" t="s">
        <v>44</v>
      </c>
      <c r="D25" s="11">
        <v>3107</v>
      </c>
      <c r="E25" s="15">
        <v>9928.482421875</v>
      </c>
      <c r="F25" s="16">
        <v>321</v>
      </c>
      <c r="G25" s="15">
        <v>6842.32080078125</v>
      </c>
      <c r="H25" s="16">
        <v>174</v>
      </c>
      <c r="I25" s="15">
        <v>8471.8916015625</v>
      </c>
      <c r="J25" s="16">
        <v>396</v>
      </c>
      <c r="K25" s="15">
        <v>7199.5576171875</v>
      </c>
      <c r="L25" s="16">
        <v>1330</v>
      </c>
    </row>
    <row r="26" spans="2:12" ht="14.4" customHeight="1" x14ac:dyDescent="0.3">
      <c r="B26" s="54" t="s">
        <v>15</v>
      </c>
      <c r="C26" s="9" t="s">
        <v>42</v>
      </c>
      <c r="D26" s="9">
        <v>3992</v>
      </c>
      <c r="E26" s="13">
        <v>3025.751220703125</v>
      </c>
      <c r="F26" s="14">
        <v>454</v>
      </c>
      <c r="G26" s="13">
        <v>2091.984375</v>
      </c>
      <c r="H26" s="14">
        <v>204</v>
      </c>
      <c r="I26" s="13">
        <v>2510.99462890625</v>
      </c>
      <c r="J26" s="14">
        <v>522</v>
      </c>
      <c r="K26" s="13">
        <v>2574.36474609375</v>
      </c>
      <c r="L26" s="14">
        <v>1776</v>
      </c>
    </row>
    <row r="27" spans="2:12" x14ac:dyDescent="0.3">
      <c r="B27" s="54"/>
      <c r="C27" s="11" t="s">
        <v>43</v>
      </c>
      <c r="D27" s="11">
        <v>3992</v>
      </c>
      <c r="E27" s="15">
        <v>6348.1650390625</v>
      </c>
      <c r="F27" s="16">
        <v>454</v>
      </c>
      <c r="G27" s="15">
        <v>4142.146484375</v>
      </c>
      <c r="H27" s="16">
        <v>204</v>
      </c>
      <c r="I27" s="15">
        <v>4787.2587890625</v>
      </c>
      <c r="J27" s="16">
        <v>522</v>
      </c>
      <c r="K27" s="15">
        <v>4872.1298828125</v>
      </c>
      <c r="L27" s="16">
        <v>1776</v>
      </c>
    </row>
    <row r="28" spans="2:12" x14ac:dyDescent="0.3">
      <c r="B28" s="54"/>
      <c r="C28" s="9" t="s">
        <v>44</v>
      </c>
      <c r="D28" s="9">
        <v>3992</v>
      </c>
      <c r="E28" s="13">
        <v>12501.4228515625</v>
      </c>
      <c r="F28" s="14">
        <v>454</v>
      </c>
      <c r="G28" s="13">
        <v>7679.79736328125</v>
      </c>
      <c r="H28" s="14">
        <v>204</v>
      </c>
      <c r="I28" s="13">
        <v>8540.740234375</v>
      </c>
      <c r="J28" s="14">
        <v>522</v>
      </c>
      <c r="K28" s="13">
        <v>8819.5234375</v>
      </c>
      <c r="L28" s="14">
        <v>1776</v>
      </c>
    </row>
    <row r="29" spans="2:12" ht="14.4" customHeight="1" x14ac:dyDescent="0.3">
      <c r="B29" s="54" t="s">
        <v>16</v>
      </c>
      <c r="C29" s="11" t="s">
        <v>42</v>
      </c>
      <c r="D29" s="11">
        <v>4825</v>
      </c>
      <c r="E29" s="15">
        <v>3388.043701171875</v>
      </c>
      <c r="F29" s="16">
        <v>1130</v>
      </c>
      <c r="G29" s="15">
        <v>2274.916015625</v>
      </c>
      <c r="H29" s="16">
        <v>131</v>
      </c>
      <c r="I29" s="15">
        <v>1620.716064453125</v>
      </c>
      <c r="J29" s="16">
        <v>440</v>
      </c>
      <c r="K29" s="15">
        <v>20373.673828125</v>
      </c>
      <c r="L29" s="16">
        <v>2207</v>
      </c>
    </row>
    <row r="30" spans="2:12" x14ac:dyDescent="0.3">
      <c r="B30" s="54"/>
      <c r="C30" s="9" t="s">
        <v>43</v>
      </c>
      <c r="D30" s="9">
        <v>4825</v>
      </c>
      <c r="E30" s="13">
        <v>5889.1591796875</v>
      </c>
      <c r="F30" s="14">
        <v>1130</v>
      </c>
      <c r="G30" s="13">
        <v>3922.326904296875</v>
      </c>
      <c r="H30" s="14">
        <v>131</v>
      </c>
      <c r="I30" s="13">
        <v>3095.91650390625</v>
      </c>
      <c r="J30" s="14">
        <v>440</v>
      </c>
      <c r="K30" s="13">
        <v>26888.146484375</v>
      </c>
      <c r="L30" s="14">
        <v>2207</v>
      </c>
    </row>
    <row r="31" spans="2:12" x14ac:dyDescent="0.3">
      <c r="B31" s="54"/>
      <c r="C31" s="11" t="s">
        <v>44</v>
      </c>
      <c r="D31" s="11">
        <v>4825</v>
      </c>
      <c r="E31" s="15">
        <v>9763.9150390625</v>
      </c>
      <c r="F31" s="16">
        <v>1130</v>
      </c>
      <c r="G31" s="15">
        <v>5915.2333984375</v>
      </c>
      <c r="H31" s="16">
        <v>131</v>
      </c>
      <c r="I31" s="15">
        <v>5843.58447265625</v>
      </c>
      <c r="J31" s="16">
        <v>440</v>
      </c>
      <c r="K31" s="15">
        <v>33266.6328125</v>
      </c>
      <c r="L31" s="16">
        <v>2207</v>
      </c>
    </row>
    <row r="32" spans="2:12" ht="14.4" customHeight="1" x14ac:dyDescent="0.3">
      <c r="B32" s="54" t="s">
        <v>17</v>
      </c>
      <c r="C32" s="9" t="s">
        <v>42</v>
      </c>
      <c r="D32" s="9">
        <v>2425</v>
      </c>
      <c r="E32" s="13">
        <v>2757.70068359375</v>
      </c>
      <c r="F32" s="14">
        <v>242</v>
      </c>
      <c r="G32" s="13">
        <v>2566.921875</v>
      </c>
      <c r="H32" s="14">
        <v>53</v>
      </c>
      <c r="I32" s="13">
        <v>2000.972900390625</v>
      </c>
      <c r="J32" s="14">
        <v>68</v>
      </c>
      <c r="K32" s="13">
        <v>4988.3330078125</v>
      </c>
      <c r="L32" s="14">
        <v>580</v>
      </c>
    </row>
    <row r="33" spans="2:12" x14ac:dyDescent="0.3">
      <c r="B33" s="54"/>
      <c r="C33" s="11" t="s">
        <v>43</v>
      </c>
      <c r="D33" s="11">
        <v>2425</v>
      </c>
      <c r="E33" s="15">
        <v>5379.0830078125</v>
      </c>
      <c r="F33" s="16">
        <v>242</v>
      </c>
      <c r="G33" s="15">
        <v>4677.091796875</v>
      </c>
      <c r="H33" s="16">
        <v>53</v>
      </c>
      <c r="I33" s="15">
        <v>3985.36181640625</v>
      </c>
      <c r="J33" s="16">
        <v>68</v>
      </c>
      <c r="K33" s="15">
        <v>11474.904296875</v>
      </c>
      <c r="L33" s="16">
        <v>580</v>
      </c>
    </row>
    <row r="34" spans="2:12" x14ac:dyDescent="0.3">
      <c r="B34" s="54"/>
      <c r="C34" s="9" t="s">
        <v>44</v>
      </c>
      <c r="D34" s="9">
        <v>2425</v>
      </c>
      <c r="E34" s="13">
        <v>9532.2109375</v>
      </c>
      <c r="F34" s="14">
        <v>242</v>
      </c>
      <c r="G34" s="13">
        <v>7592.646484375</v>
      </c>
      <c r="H34" s="14">
        <v>53</v>
      </c>
      <c r="I34" s="13">
        <v>7260.4638671875</v>
      </c>
      <c r="J34" s="14">
        <v>68</v>
      </c>
      <c r="K34" s="13">
        <v>20324.0859375</v>
      </c>
      <c r="L34" s="14">
        <v>580</v>
      </c>
    </row>
    <row r="35" spans="2:12" x14ac:dyDescent="0.3">
      <c r="B35" s="54" t="s">
        <v>18</v>
      </c>
      <c r="C35" s="11" t="s">
        <v>42</v>
      </c>
      <c r="D35" s="11">
        <v>868</v>
      </c>
      <c r="E35" s="15">
        <v>1830.8260498046875</v>
      </c>
      <c r="F35" s="16">
        <v>161</v>
      </c>
      <c r="G35" s="15">
        <v>1447.92236328125</v>
      </c>
      <c r="H35" s="16">
        <v>113</v>
      </c>
      <c r="I35" s="15">
        <v>1119.98681640625</v>
      </c>
      <c r="J35" s="16">
        <v>54</v>
      </c>
      <c r="K35" s="15">
        <v>24002.1640625</v>
      </c>
      <c r="L35" s="16">
        <v>503</v>
      </c>
    </row>
    <row r="36" spans="2:12" x14ac:dyDescent="0.3">
      <c r="B36" s="54"/>
      <c r="C36" s="9" t="s">
        <v>43</v>
      </c>
      <c r="D36" s="9">
        <v>868</v>
      </c>
      <c r="E36" s="13">
        <v>3671.146240234375</v>
      </c>
      <c r="F36" s="14">
        <v>161</v>
      </c>
      <c r="G36" s="13">
        <v>2560.589111328125</v>
      </c>
      <c r="H36" s="14">
        <v>113</v>
      </c>
      <c r="I36" s="13">
        <v>1831.2274169921875</v>
      </c>
      <c r="J36" s="14">
        <v>54</v>
      </c>
      <c r="K36" s="13">
        <v>31114.333984375</v>
      </c>
      <c r="L36" s="14">
        <v>503</v>
      </c>
    </row>
    <row r="37" spans="2:12" x14ac:dyDescent="0.3">
      <c r="B37" s="54"/>
      <c r="C37" s="11" t="s">
        <v>44</v>
      </c>
      <c r="D37" s="11">
        <v>868</v>
      </c>
      <c r="E37" s="15">
        <v>7136.1142578125</v>
      </c>
      <c r="F37" s="16">
        <v>161</v>
      </c>
      <c r="G37" s="15">
        <v>4728.43017578125</v>
      </c>
      <c r="H37" s="16">
        <v>113</v>
      </c>
      <c r="I37" s="15">
        <v>3555.697265625</v>
      </c>
      <c r="J37" s="16">
        <v>54</v>
      </c>
      <c r="K37" s="15">
        <v>40528.72265625</v>
      </c>
      <c r="L37" s="16">
        <v>503</v>
      </c>
    </row>
    <row r="38" spans="2:12" ht="14.4" customHeight="1" x14ac:dyDescent="0.3">
      <c r="B38" s="54" t="s">
        <v>19</v>
      </c>
      <c r="C38" s="9" t="s">
        <v>42</v>
      </c>
      <c r="D38" s="9">
        <v>1075</v>
      </c>
      <c r="E38" s="13">
        <v>2706.83837890625</v>
      </c>
      <c r="F38" s="14">
        <v>128</v>
      </c>
      <c r="G38" s="13">
        <v>0</v>
      </c>
      <c r="H38" s="14">
        <v>8</v>
      </c>
      <c r="I38" s="13">
        <v>0</v>
      </c>
      <c r="J38" s="14">
        <v>33</v>
      </c>
      <c r="K38" s="13">
        <v>2958.921630859375</v>
      </c>
      <c r="L38" s="14">
        <v>267</v>
      </c>
    </row>
    <row r="39" spans="2:12" x14ac:dyDescent="0.3">
      <c r="B39" s="54"/>
      <c r="C39" s="11" t="s">
        <v>43</v>
      </c>
      <c r="D39" s="11">
        <v>1075</v>
      </c>
      <c r="E39" s="15">
        <v>4880.13232421875</v>
      </c>
      <c r="F39" s="16">
        <v>128</v>
      </c>
      <c r="G39" s="15">
        <v>0</v>
      </c>
      <c r="H39" s="16">
        <v>8</v>
      </c>
      <c r="I39" s="15">
        <v>0</v>
      </c>
      <c r="J39" s="16">
        <v>33</v>
      </c>
      <c r="K39" s="15">
        <v>6216.99072265625</v>
      </c>
      <c r="L39" s="16">
        <v>267</v>
      </c>
    </row>
    <row r="40" spans="2:12" x14ac:dyDescent="0.3">
      <c r="B40" s="54"/>
      <c r="C40" s="9" t="s">
        <v>44</v>
      </c>
      <c r="D40" s="9">
        <v>1075</v>
      </c>
      <c r="E40" s="13">
        <v>8966.1884765625</v>
      </c>
      <c r="F40" s="14">
        <v>128</v>
      </c>
      <c r="G40" s="13">
        <v>0</v>
      </c>
      <c r="H40" s="14">
        <v>8</v>
      </c>
      <c r="I40" s="13">
        <v>0</v>
      </c>
      <c r="J40" s="14">
        <v>33</v>
      </c>
      <c r="K40" s="13">
        <v>10120.47265625</v>
      </c>
      <c r="L40" s="14">
        <v>267</v>
      </c>
    </row>
    <row r="41" spans="2:12" ht="14.4" customHeight="1" x14ac:dyDescent="0.3">
      <c r="B41" s="54" t="s">
        <v>20</v>
      </c>
      <c r="C41" s="11" t="s">
        <v>42</v>
      </c>
      <c r="D41" s="11">
        <v>9303</v>
      </c>
      <c r="E41" s="15">
        <v>3505.83447265625</v>
      </c>
      <c r="F41" s="16">
        <v>1231</v>
      </c>
      <c r="G41" s="15">
        <v>2870.517822265625</v>
      </c>
      <c r="H41" s="16">
        <v>135</v>
      </c>
      <c r="I41" s="15">
        <v>2693.51416015625</v>
      </c>
      <c r="J41" s="16">
        <v>347</v>
      </c>
      <c r="K41" s="15">
        <v>3053.893798828125</v>
      </c>
      <c r="L41" s="16">
        <v>2687</v>
      </c>
    </row>
    <row r="42" spans="2:12" x14ac:dyDescent="0.3">
      <c r="B42" s="54"/>
      <c r="C42" s="9" t="s">
        <v>43</v>
      </c>
      <c r="D42" s="9">
        <v>9303</v>
      </c>
      <c r="E42" s="13">
        <v>7201.3720703125</v>
      </c>
      <c r="F42" s="14">
        <v>1231</v>
      </c>
      <c r="G42" s="13">
        <v>6463.517578125</v>
      </c>
      <c r="H42" s="14">
        <v>135</v>
      </c>
      <c r="I42" s="13">
        <v>5143.43701171875</v>
      </c>
      <c r="J42" s="14">
        <v>347</v>
      </c>
      <c r="K42" s="13">
        <v>6343.646484375</v>
      </c>
      <c r="L42" s="14">
        <v>2687</v>
      </c>
    </row>
    <row r="43" spans="2:12" x14ac:dyDescent="0.3">
      <c r="B43" s="54"/>
      <c r="C43" s="11" t="s">
        <v>44</v>
      </c>
      <c r="D43" s="11">
        <v>9303</v>
      </c>
      <c r="E43" s="15">
        <v>13594.984375</v>
      </c>
      <c r="F43" s="16">
        <v>1231</v>
      </c>
      <c r="G43" s="15">
        <v>12199.4501953125</v>
      </c>
      <c r="H43" s="16">
        <v>135</v>
      </c>
      <c r="I43" s="15">
        <v>10936.0615234375</v>
      </c>
      <c r="J43" s="16">
        <v>347</v>
      </c>
      <c r="K43" s="15">
        <v>10941.9091796875</v>
      </c>
      <c r="L43" s="16">
        <v>2687</v>
      </c>
    </row>
    <row r="44" spans="2:12" ht="14.4" customHeight="1" x14ac:dyDescent="0.3">
      <c r="B44" s="54" t="s">
        <v>21</v>
      </c>
      <c r="C44" s="9" t="s">
        <v>42</v>
      </c>
      <c r="D44" s="9">
        <v>2430</v>
      </c>
      <c r="E44" s="13">
        <v>3859.95849609375</v>
      </c>
      <c r="F44" s="14">
        <v>332</v>
      </c>
      <c r="G44" s="13">
        <v>0</v>
      </c>
      <c r="H44" s="14">
        <v>38</v>
      </c>
      <c r="I44" s="13">
        <v>3128.084716796875</v>
      </c>
      <c r="J44" s="14">
        <v>75</v>
      </c>
      <c r="K44" s="13">
        <v>3229.059814453125</v>
      </c>
      <c r="L44" s="14">
        <v>687</v>
      </c>
    </row>
    <row r="45" spans="2:12" x14ac:dyDescent="0.3">
      <c r="B45" s="54"/>
      <c r="C45" s="11" t="s">
        <v>43</v>
      </c>
      <c r="D45" s="11">
        <v>2430</v>
      </c>
      <c r="E45" s="15">
        <v>7840.6923828125</v>
      </c>
      <c r="F45" s="16">
        <v>332</v>
      </c>
      <c r="G45" s="15">
        <v>0</v>
      </c>
      <c r="H45" s="16">
        <v>38</v>
      </c>
      <c r="I45" s="15">
        <v>5584.35595703125</v>
      </c>
      <c r="J45" s="16">
        <v>75</v>
      </c>
      <c r="K45" s="15">
        <v>6731.30712890625</v>
      </c>
      <c r="L45" s="16">
        <v>687</v>
      </c>
    </row>
    <row r="46" spans="2:12" x14ac:dyDescent="0.3">
      <c r="B46" s="54"/>
      <c r="C46" s="9" t="s">
        <v>44</v>
      </c>
      <c r="D46" s="9">
        <v>2430</v>
      </c>
      <c r="E46" s="13">
        <v>13485.994140625</v>
      </c>
      <c r="F46" s="14">
        <v>332</v>
      </c>
      <c r="G46" s="13">
        <v>0</v>
      </c>
      <c r="H46" s="14">
        <v>38</v>
      </c>
      <c r="I46" s="13">
        <v>9183.1181640625</v>
      </c>
      <c r="J46" s="14">
        <v>75</v>
      </c>
      <c r="K46" s="13">
        <v>11994.48828125</v>
      </c>
      <c r="L46" s="14">
        <v>687</v>
      </c>
    </row>
    <row r="47" spans="2:12" ht="14.4" customHeight="1" x14ac:dyDescent="0.3">
      <c r="B47" s="54" t="s">
        <v>22</v>
      </c>
      <c r="C47" s="11" t="s">
        <v>42</v>
      </c>
      <c r="D47" s="11">
        <v>5516</v>
      </c>
      <c r="E47" s="15">
        <v>3895.345947265625</v>
      </c>
      <c r="F47" s="16">
        <v>680</v>
      </c>
      <c r="G47" s="15">
        <v>0</v>
      </c>
      <c r="H47" s="16">
        <v>24</v>
      </c>
      <c r="I47" s="15">
        <v>2725.43408203125</v>
      </c>
      <c r="J47" s="16">
        <v>87</v>
      </c>
      <c r="K47" s="15">
        <v>3170.71142578125</v>
      </c>
      <c r="L47" s="16">
        <v>1308</v>
      </c>
    </row>
    <row r="48" spans="2:12" x14ac:dyDescent="0.3">
      <c r="B48" s="54"/>
      <c r="C48" s="9" t="s">
        <v>43</v>
      </c>
      <c r="D48" s="9">
        <v>5516</v>
      </c>
      <c r="E48" s="13">
        <v>7847.166015625</v>
      </c>
      <c r="F48" s="14">
        <v>680</v>
      </c>
      <c r="G48" s="13">
        <v>0</v>
      </c>
      <c r="H48" s="14">
        <v>24</v>
      </c>
      <c r="I48" s="13">
        <v>5345.45068359375</v>
      </c>
      <c r="J48" s="14">
        <v>87</v>
      </c>
      <c r="K48" s="13">
        <v>6681.4501953125</v>
      </c>
      <c r="L48" s="14">
        <v>1308</v>
      </c>
    </row>
    <row r="49" spans="2:12" x14ac:dyDescent="0.3">
      <c r="B49" s="54"/>
      <c r="C49" s="11" t="s">
        <v>44</v>
      </c>
      <c r="D49" s="11">
        <v>5516</v>
      </c>
      <c r="E49" s="15">
        <v>13496.7978515625</v>
      </c>
      <c r="F49" s="16">
        <v>680</v>
      </c>
      <c r="G49" s="15">
        <v>0</v>
      </c>
      <c r="H49" s="16">
        <v>24</v>
      </c>
      <c r="I49" s="15">
        <v>7883.63818359375</v>
      </c>
      <c r="J49" s="16">
        <v>87</v>
      </c>
      <c r="K49" s="15">
        <v>11593.9609375</v>
      </c>
      <c r="L49" s="16">
        <v>1308</v>
      </c>
    </row>
    <row r="50" spans="2:12" ht="14.4" customHeight="1" x14ac:dyDescent="0.3">
      <c r="B50" s="54" t="s">
        <v>23</v>
      </c>
      <c r="C50" s="9" t="s">
        <v>42</v>
      </c>
      <c r="D50" s="9">
        <v>789</v>
      </c>
      <c r="E50" s="13">
        <v>0</v>
      </c>
      <c r="F50" s="14">
        <v>29</v>
      </c>
      <c r="G50" s="13">
        <v>0</v>
      </c>
      <c r="H50" s="14">
        <v>13</v>
      </c>
      <c r="I50" s="13">
        <v>0</v>
      </c>
      <c r="J50" s="14">
        <v>16</v>
      </c>
      <c r="K50" s="13">
        <v>0</v>
      </c>
      <c r="L50" s="14">
        <v>24</v>
      </c>
    </row>
    <row r="51" spans="2:12" x14ac:dyDescent="0.3">
      <c r="B51" s="54"/>
      <c r="C51" s="11" t="s">
        <v>43</v>
      </c>
      <c r="D51" s="11">
        <v>789</v>
      </c>
      <c r="E51" s="15">
        <v>0</v>
      </c>
      <c r="F51" s="16">
        <v>29</v>
      </c>
      <c r="G51" s="15">
        <v>0</v>
      </c>
      <c r="H51" s="16">
        <v>13</v>
      </c>
      <c r="I51" s="15">
        <v>0</v>
      </c>
      <c r="J51" s="16">
        <v>16</v>
      </c>
      <c r="K51" s="15">
        <v>0</v>
      </c>
      <c r="L51" s="16">
        <v>24</v>
      </c>
    </row>
    <row r="52" spans="2:12" x14ac:dyDescent="0.3">
      <c r="B52" s="54"/>
      <c r="C52" s="9" t="s">
        <v>44</v>
      </c>
      <c r="D52" s="9">
        <v>789</v>
      </c>
      <c r="E52" s="13">
        <v>0</v>
      </c>
      <c r="F52" s="14">
        <v>29</v>
      </c>
      <c r="G52" s="13">
        <v>0</v>
      </c>
      <c r="H52" s="14">
        <v>13</v>
      </c>
      <c r="I52" s="13">
        <v>0</v>
      </c>
      <c r="J52" s="14">
        <v>16</v>
      </c>
      <c r="K52" s="13">
        <v>0</v>
      </c>
      <c r="L52" s="14">
        <v>24</v>
      </c>
    </row>
    <row r="53" spans="2:12" x14ac:dyDescent="0.3">
      <c r="B53" s="54" t="s">
        <v>24</v>
      </c>
      <c r="C53" s="11" t="s">
        <v>42</v>
      </c>
      <c r="D53" s="11">
        <v>814</v>
      </c>
      <c r="E53" s="15">
        <v>14489.12890625</v>
      </c>
      <c r="F53" s="16">
        <v>192</v>
      </c>
      <c r="G53" s="15">
        <v>4076.255859375</v>
      </c>
      <c r="H53" s="16">
        <v>56</v>
      </c>
      <c r="I53" s="15">
        <v>3641.48388671875</v>
      </c>
      <c r="J53" s="16">
        <v>78</v>
      </c>
      <c r="K53" s="15">
        <v>9590.90234375</v>
      </c>
      <c r="L53" s="16">
        <v>404</v>
      </c>
    </row>
    <row r="54" spans="2:12" x14ac:dyDescent="0.3">
      <c r="B54" s="54"/>
      <c r="C54" s="9" t="s">
        <v>43</v>
      </c>
      <c r="D54" s="9">
        <v>814</v>
      </c>
      <c r="E54" s="13">
        <v>24347.505859375</v>
      </c>
      <c r="F54" s="14">
        <v>192</v>
      </c>
      <c r="G54" s="13">
        <v>7172.6123046875</v>
      </c>
      <c r="H54" s="14">
        <v>56</v>
      </c>
      <c r="I54" s="13">
        <v>9831.1611328125</v>
      </c>
      <c r="J54" s="14">
        <v>78</v>
      </c>
      <c r="K54" s="13">
        <v>14323.23828125</v>
      </c>
      <c r="L54" s="14">
        <v>404</v>
      </c>
    </row>
    <row r="55" spans="2:12" x14ac:dyDescent="0.3">
      <c r="B55" s="54"/>
      <c r="C55" s="11" t="s">
        <v>44</v>
      </c>
      <c r="D55" s="11">
        <v>814</v>
      </c>
      <c r="E55" s="15">
        <v>40357.66015625</v>
      </c>
      <c r="F55" s="16">
        <v>192</v>
      </c>
      <c r="G55" s="15">
        <v>15651.244140625</v>
      </c>
      <c r="H55" s="16">
        <v>56</v>
      </c>
      <c r="I55" s="15">
        <v>20626.51953125</v>
      </c>
      <c r="J55" s="16">
        <v>78</v>
      </c>
      <c r="K55" s="15">
        <v>21882.62109375</v>
      </c>
      <c r="L55" s="16">
        <v>404</v>
      </c>
    </row>
    <row r="56" spans="2:12" ht="14.4" customHeight="1" x14ac:dyDescent="0.3">
      <c r="B56" s="54" t="s">
        <v>25</v>
      </c>
      <c r="C56" s="9" t="s">
        <v>42</v>
      </c>
      <c r="D56" s="9">
        <v>133</v>
      </c>
      <c r="E56" s="13">
        <v>0</v>
      </c>
      <c r="F56" s="14">
        <v>16</v>
      </c>
      <c r="G56" s="13">
        <v>0</v>
      </c>
      <c r="H56" s="14">
        <v>12</v>
      </c>
      <c r="I56" s="13">
        <v>0</v>
      </c>
      <c r="J56" s="14">
        <v>18</v>
      </c>
      <c r="K56" s="13">
        <v>9593.0234375</v>
      </c>
      <c r="L56" s="14">
        <v>73</v>
      </c>
    </row>
    <row r="57" spans="2:12" x14ac:dyDescent="0.3">
      <c r="B57" s="54"/>
      <c r="C57" s="11" t="s">
        <v>43</v>
      </c>
      <c r="D57" s="11">
        <v>133</v>
      </c>
      <c r="E57" s="15">
        <v>0</v>
      </c>
      <c r="F57" s="16">
        <v>16</v>
      </c>
      <c r="G57" s="15">
        <v>0</v>
      </c>
      <c r="H57" s="16">
        <v>12</v>
      </c>
      <c r="I57" s="15">
        <v>0</v>
      </c>
      <c r="J57" s="16">
        <v>18</v>
      </c>
      <c r="K57" s="15">
        <v>14339.3642578125</v>
      </c>
      <c r="L57" s="16">
        <v>73</v>
      </c>
    </row>
    <row r="58" spans="2:12" x14ac:dyDescent="0.3">
      <c r="B58" s="54"/>
      <c r="C58" s="9" t="s">
        <v>44</v>
      </c>
      <c r="D58" s="9">
        <v>133</v>
      </c>
      <c r="E58" s="13">
        <v>0</v>
      </c>
      <c r="F58" s="14">
        <v>16</v>
      </c>
      <c r="G58" s="13">
        <v>0</v>
      </c>
      <c r="H58" s="14">
        <v>12</v>
      </c>
      <c r="I58" s="13">
        <v>0</v>
      </c>
      <c r="J58" s="14">
        <v>18</v>
      </c>
      <c r="K58" s="13">
        <v>19444.89453125</v>
      </c>
      <c r="L58" s="14">
        <v>73</v>
      </c>
    </row>
    <row r="59" spans="2:12" ht="14.4" customHeight="1" x14ac:dyDescent="0.3">
      <c r="B59" s="54" t="s">
        <v>26</v>
      </c>
      <c r="C59" s="11" t="s">
        <v>42</v>
      </c>
      <c r="D59" s="11">
        <v>256</v>
      </c>
      <c r="E59" s="15">
        <v>0</v>
      </c>
      <c r="F59" s="16">
        <v>34</v>
      </c>
      <c r="G59" s="15">
        <v>0</v>
      </c>
      <c r="H59" s="16">
        <v>5</v>
      </c>
      <c r="I59" s="15">
        <v>0</v>
      </c>
      <c r="J59" s="16">
        <v>13</v>
      </c>
      <c r="K59" s="15">
        <v>8026.2294921875</v>
      </c>
      <c r="L59" s="16">
        <v>83</v>
      </c>
    </row>
    <row r="60" spans="2:12" x14ac:dyDescent="0.3">
      <c r="B60" s="54"/>
      <c r="C60" s="9" t="s">
        <v>43</v>
      </c>
      <c r="D60" s="9">
        <v>256</v>
      </c>
      <c r="E60" s="13">
        <v>0</v>
      </c>
      <c r="F60" s="14">
        <v>34</v>
      </c>
      <c r="G60" s="13">
        <v>0</v>
      </c>
      <c r="H60" s="14">
        <v>5</v>
      </c>
      <c r="I60" s="13">
        <v>0</v>
      </c>
      <c r="J60" s="14">
        <v>13</v>
      </c>
      <c r="K60" s="13">
        <v>15092.982421875</v>
      </c>
      <c r="L60" s="14">
        <v>83</v>
      </c>
    </row>
    <row r="61" spans="2:12" x14ac:dyDescent="0.3">
      <c r="B61" s="54"/>
      <c r="C61" s="11" t="s">
        <v>44</v>
      </c>
      <c r="D61" s="11">
        <v>256</v>
      </c>
      <c r="E61" s="15">
        <v>0</v>
      </c>
      <c r="F61" s="16">
        <v>34</v>
      </c>
      <c r="G61" s="15">
        <v>0</v>
      </c>
      <c r="H61" s="16">
        <v>5</v>
      </c>
      <c r="I61" s="15">
        <v>0</v>
      </c>
      <c r="J61" s="16">
        <v>13</v>
      </c>
      <c r="K61" s="15">
        <v>33430.4296875</v>
      </c>
      <c r="L61" s="16">
        <v>83</v>
      </c>
    </row>
    <row r="62" spans="2:12" ht="14.4" customHeight="1" x14ac:dyDescent="0.3">
      <c r="B62" s="54" t="s">
        <v>27</v>
      </c>
      <c r="C62" s="9" t="s">
        <v>42</v>
      </c>
      <c r="D62" s="9">
        <v>422</v>
      </c>
      <c r="E62" s="13">
        <v>0</v>
      </c>
      <c r="F62" s="14">
        <v>12</v>
      </c>
      <c r="G62" s="13">
        <v>7132.0654296875</v>
      </c>
      <c r="H62" s="14">
        <v>74</v>
      </c>
      <c r="I62" s="13">
        <v>0</v>
      </c>
      <c r="J62" s="14">
        <v>13</v>
      </c>
      <c r="K62" s="13">
        <v>35334.203125</v>
      </c>
      <c r="L62" s="14">
        <v>126</v>
      </c>
    </row>
    <row r="63" spans="2:12" x14ac:dyDescent="0.3">
      <c r="B63" s="54"/>
      <c r="C63" s="11" t="s">
        <v>43</v>
      </c>
      <c r="D63" s="11">
        <v>422</v>
      </c>
      <c r="E63" s="15">
        <v>0</v>
      </c>
      <c r="F63" s="16">
        <v>12</v>
      </c>
      <c r="G63" s="15">
        <v>16667.017578125</v>
      </c>
      <c r="H63" s="16">
        <v>74</v>
      </c>
      <c r="I63" s="15">
        <v>0</v>
      </c>
      <c r="J63" s="16">
        <v>13</v>
      </c>
      <c r="K63" s="15">
        <v>53749.7265625</v>
      </c>
      <c r="L63" s="16">
        <v>126</v>
      </c>
    </row>
    <row r="64" spans="2:12" x14ac:dyDescent="0.3">
      <c r="B64" s="54"/>
      <c r="C64" s="9" t="s">
        <v>44</v>
      </c>
      <c r="D64" s="9">
        <v>422</v>
      </c>
      <c r="E64" s="13">
        <v>0</v>
      </c>
      <c r="F64" s="14">
        <v>12</v>
      </c>
      <c r="G64" s="13">
        <v>23789.6171875</v>
      </c>
      <c r="H64" s="14">
        <v>74</v>
      </c>
      <c r="I64" s="13">
        <v>0</v>
      </c>
      <c r="J64" s="14">
        <v>13</v>
      </c>
      <c r="K64" s="13">
        <v>92018.1796875</v>
      </c>
      <c r="L64" s="14">
        <v>126</v>
      </c>
    </row>
    <row r="65" spans="2:12" ht="14.4" customHeight="1" x14ac:dyDescent="0.3">
      <c r="B65" s="54" t="s">
        <v>28</v>
      </c>
      <c r="C65" s="11" t="s">
        <v>42</v>
      </c>
      <c r="D65" s="11">
        <v>19</v>
      </c>
      <c r="E65" s="15">
        <v>0</v>
      </c>
      <c r="F65" s="16">
        <v>0</v>
      </c>
      <c r="G65" s="15">
        <v>0</v>
      </c>
      <c r="H65" s="16">
        <v>0</v>
      </c>
      <c r="I65" s="15">
        <v>0</v>
      </c>
      <c r="J65" s="16">
        <v>0</v>
      </c>
      <c r="K65" s="15">
        <v>0</v>
      </c>
      <c r="L65" s="16">
        <v>1</v>
      </c>
    </row>
    <row r="66" spans="2:12" x14ac:dyDescent="0.3">
      <c r="B66" s="54"/>
      <c r="C66" s="9" t="s">
        <v>43</v>
      </c>
      <c r="D66" s="9">
        <v>19</v>
      </c>
      <c r="E66" s="13">
        <v>0</v>
      </c>
      <c r="F66" s="14">
        <v>0</v>
      </c>
      <c r="G66" s="13">
        <v>0</v>
      </c>
      <c r="H66" s="14">
        <v>0</v>
      </c>
      <c r="I66" s="13">
        <v>0</v>
      </c>
      <c r="J66" s="14">
        <v>0</v>
      </c>
      <c r="K66" s="13">
        <v>0</v>
      </c>
      <c r="L66" s="14">
        <v>1</v>
      </c>
    </row>
    <row r="67" spans="2:12" x14ac:dyDescent="0.3">
      <c r="B67" s="54"/>
      <c r="C67" s="11" t="s">
        <v>44</v>
      </c>
      <c r="D67" s="11">
        <v>19</v>
      </c>
      <c r="E67" s="15">
        <v>0</v>
      </c>
      <c r="F67" s="16">
        <v>0</v>
      </c>
      <c r="G67" s="15">
        <v>0</v>
      </c>
      <c r="H67" s="16">
        <v>0</v>
      </c>
      <c r="I67" s="15">
        <v>0</v>
      </c>
      <c r="J67" s="16">
        <v>0</v>
      </c>
      <c r="K67" s="15">
        <v>0</v>
      </c>
      <c r="L67" s="16">
        <v>1</v>
      </c>
    </row>
    <row r="68" spans="2:12" x14ac:dyDescent="0.3">
      <c r="B68" s="54" t="s">
        <v>29</v>
      </c>
      <c r="C68" s="9" t="s">
        <v>42</v>
      </c>
      <c r="D68" s="9">
        <v>4977</v>
      </c>
      <c r="E68" s="13">
        <v>3895.8056640625</v>
      </c>
      <c r="F68" s="14">
        <v>686</v>
      </c>
      <c r="G68" s="13">
        <v>3219.821044921875</v>
      </c>
      <c r="H68" s="14">
        <v>119</v>
      </c>
      <c r="I68" s="13">
        <v>2739.71435546875</v>
      </c>
      <c r="J68" s="14">
        <v>228</v>
      </c>
      <c r="K68" s="13">
        <v>4592.9462890625</v>
      </c>
      <c r="L68" s="14">
        <v>1494</v>
      </c>
    </row>
    <row r="69" spans="2:12" x14ac:dyDescent="0.3">
      <c r="B69" s="54"/>
      <c r="C69" s="11" t="s">
        <v>43</v>
      </c>
      <c r="D69" s="11">
        <v>4977</v>
      </c>
      <c r="E69" s="15">
        <v>8117.1767578125</v>
      </c>
      <c r="F69" s="16">
        <v>686</v>
      </c>
      <c r="G69" s="15">
        <v>6118.76220703125</v>
      </c>
      <c r="H69" s="16">
        <v>119</v>
      </c>
      <c r="I69" s="15">
        <v>5634.31494140625</v>
      </c>
      <c r="J69" s="16">
        <v>228</v>
      </c>
      <c r="K69" s="15">
        <v>12735.4501953125</v>
      </c>
      <c r="L69" s="16">
        <v>1494</v>
      </c>
    </row>
    <row r="70" spans="2:12" x14ac:dyDescent="0.3">
      <c r="B70" s="54"/>
      <c r="C70" s="9" t="s">
        <v>44</v>
      </c>
      <c r="D70" s="9">
        <v>4977</v>
      </c>
      <c r="E70" s="13">
        <v>18045.818359375</v>
      </c>
      <c r="F70" s="14">
        <v>686</v>
      </c>
      <c r="G70" s="13">
        <v>13024.7421875</v>
      </c>
      <c r="H70" s="14">
        <v>119</v>
      </c>
      <c r="I70" s="13">
        <v>11957.8046875</v>
      </c>
      <c r="J70" s="14">
        <v>228</v>
      </c>
      <c r="K70" s="13">
        <v>22901.931640625</v>
      </c>
      <c r="L70" s="14">
        <v>1494</v>
      </c>
    </row>
    <row r="71" spans="2:12" ht="14.4" customHeight="1" x14ac:dyDescent="0.3">
      <c r="B71" s="54" t="s">
        <v>30</v>
      </c>
      <c r="C71" s="11" t="s">
        <v>42</v>
      </c>
      <c r="D71" s="11">
        <v>4025</v>
      </c>
      <c r="E71" s="15">
        <v>3499.756103515625</v>
      </c>
      <c r="F71" s="16">
        <v>222</v>
      </c>
      <c r="G71" s="15">
        <v>0</v>
      </c>
      <c r="H71" s="16">
        <v>28</v>
      </c>
      <c r="I71" s="15">
        <v>2766.8671875</v>
      </c>
      <c r="J71" s="16">
        <v>84</v>
      </c>
      <c r="K71" s="15">
        <v>5761.90478515625</v>
      </c>
      <c r="L71" s="16">
        <v>557</v>
      </c>
    </row>
    <row r="72" spans="2:12" x14ac:dyDescent="0.3">
      <c r="B72" s="54"/>
      <c r="C72" s="9" t="s">
        <v>43</v>
      </c>
      <c r="D72" s="9">
        <v>4025</v>
      </c>
      <c r="E72" s="13">
        <v>7742.154296875</v>
      </c>
      <c r="F72" s="14">
        <v>222</v>
      </c>
      <c r="G72" s="13">
        <v>0</v>
      </c>
      <c r="H72" s="14">
        <v>28</v>
      </c>
      <c r="I72" s="13">
        <v>5455.00634765625</v>
      </c>
      <c r="J72" s="14">
        <v>84</v>
      </c>
      <c r="K72" s="13">
        <v>18936.865234375</v>
      </c>
      <c r="L72" s="14">
        <v>557</v>
      </c>
    </row>
    <row r="73" spans="2:12" x14ac:dyDescent="0.3">
      <c r="B73" s="54"/>
      <c r="C73" s="11" t="s">
        <v>44</v>
      </c>
      <c r="D73" s="11">
        <v>4025</v>
      </c>
      <c r="E73" s="15">
        <v>18537.578125</v>
      </c>
      <c r="F73" s="16">
        <v>222</v>
      </c>
      <c r="G73" s="15">
        <v>0</v>
      </c>
      <c r="H73" s="16">
        <v>28</v>
      </c>
      <c r="I73" s="15">
        <v>11795.4462890625</v>
      </c>
      <c r="J73" s="16">
        <v>84</v>
      </c>
      <c r="K73" s="15">
        <v>33447.328125</v>
      </c>
      <c r="L73" s="16">
        <v>557</v>
      </c>
    </row>
    <row r="74" spans="2:12" x14ac:dyDescent="0.3">
      <c r="B74" s="54" t="s">
        <v>31</v>
      </c>
      <c r="C74" s="9" t="s">
        <v>42</v>
      </c>
      <c r="D74" s="9">
        <v>734</v>
      </c>
      <c r="E74" s="13">
        <v>4709.8203125</v>
      </c>
      <c r="F74" s="14">
        <v>73</v>
      </c>
      <c r="G74" s="13">
        <v>0</v>
      </c>
      <c r="H74" s="14">
        <v>12</v>
      </c>
      <c r="I74" s="13">
        <v>0</v>
      </c>
      <c r="J74" s="14">
        <v>30</v>
      </c>
      <c r="K74" s="13">
        <v>3748.42529296875</v>
      </c>
      <c r="L74" s="14">
        <v>172</v>
      </c>
    </row>
    <row r="75" spans="2:12" x14ac:dyDescent="0.3">
      <c r="B75" s="54"/>
      <c r="C75" s="11" t="s">
        <v>43</v>
      </c>
      <c r="D75" s="11">
        <v>734</v>
      </c>
      <c r="E75" s="15">
        <v>13574.2548828125</v>
      </c>
      <c r="F75" s="16">
        <v>73</v>
      </c>
      <c r="G75" s="15">
        <v>0</v>
      </c>
      <c r="H75" s="16">
        <v>12</v>
      </c>
      <c r="I75" s="15">
        <v>0</v>
      </c>
      <c r="J75" s="16">
        <v>30</v>
      </c>
      <c r="K75" s="15">
        <v>12029.4931640625</v>
      </c>
      <c r="L75" s="16">
        <v>172</v>
      </c>
    </row>
    <row r="76" spans="2:12" x14ac:dyDescent="0.3">
      <c r="B76" s="54"/>
      <c r="C76" s="9" t="s">
        <v>44</v>
      </c>
      <c r="D76" s="9">
        <v>734</v>
      </c>
      <c r="E76" s="13">
        <v>63316.38671875</v>
      </c>
      <c r="F76" s="14">
        <v>73</v>
      </c>
      <c r="G76" s="13">
        <v>0</v>
      </c>
      <c r="H76" s="14">
        <v>12</v>
      </c>
      <c r="I76" s="13">
        <v>0</v>
      </c>
      <c r="J76" s="14">
        <v>30</v>
      </c>
      <c r="K76" s="13">
        <v>25383.5625</v>
      </c>
      <c r="L76" s="14">
        <v>172</v>
      </c>
    </row>
    <row r="77" spans="2:12" ht="14.4" customHeight="1" x14ac:dyDescent="0.3">
      <c r="B77" s="54" t="s">
        <v>32</v>
      </c>
      <c r="C77" s="11" t="s">
        <v>42</v>
      </c>
      <c r="D77" s="11">
        <v>1276</v>
      </c>
      <c r="E77" s="15">
        <v>20628.96875</v>
      </c>
      <c r="F77" s="16">
        <v>140</v>
      </c>
      <c r="G77" s="15">
        <v>0</v>
      </c>
      <c r="H77" s="16">
        <v>13</v>
      </c>
      <c r="I77" s="15">
        <v>4229.21728515625</v>
      </c>
      <c r="J77" s="16">
        <v>55</v>
      </c>
      <c r="K77" s="15">
        <v>9028.70703125</v>
      </c>
      <c r="L77" s="16">
        <v>359</v>
      </c>
    </row>
    <row r="78" spans="2:12" x14ac:dyDescent="0.3">
      <c r="B78" s="54"/>
      <c r="C78" s="9" t="s">
        <v>43</v>
      </c>
      <c r="D78" s="9">
        <v>1276</v>
      </c>
      <c r="E78" s="13">
        <v>139483.75</v>
      </c>
      <c r="F78" s="14">
        <v>140</v>
      </c>
      <c r="G78" s="13">
        <v>0</v>
      </c>
      <c r="H78" s="14">
        <v>13</v>
      </c>
      <c r="I78" s="13">
        <v>12181.22265625</v>
      </c>
      <c r="J78" s="14">
        <v>55</v>
      </c>
      <c r="K78" s="13">
        <v>56235.921875</v>
      </c>
      <c r="L78" s="14">
        <v>359</v>
      </c>
    </row>
    <row r="79" spans="2:12" x14ac:dyDescent="0.3">
      <c r="B79" s="54"/>
      <c r="C79" s="11" t="s">
        <v>44</v>
      </c>
      <c r="D79" s="11">
        <v>1276</v>
      </c>
      <c r="E79" s="15">
        <v>336567.875</v>
      </c>
      <c r="F79" s="16">
        <v>140</v>
      </c>
      <c r="G79" s="15">
        <v>0</v>
      </c>
      <c r="H79" s="16">
        <v>13</v>
      </c>
      <c r="I79" s="15">
        <v>32239.2421875</v>
      </c>
      <c r="J79" s="16">
        <v>55</v>
      </c>
      <c r="K79" s="15">
        <v>199633.109375</v>
      </c>
      <c r="L79" s="16">
        <v>359</v>
      </c>
    </row>
    <row r="80" spans="2:12" ht="14.4" customHeight="1" x14ac:dyDescent="0.3">
      <c r="B80" s="54" t="s">
        <v>33</v>
      </c>
      <c r="C80" s="9" t="s">
        <v>42</v>
      </c>
      <c r="D80" s="9">
        <v>2637</v>
      </c>
      <c r="E80" s="13">
        <v>4410.93505859375</v>
      </c>
      <c r="F80" s="14">
        <v>361</v>
      </c>
      <c r="G80" s="13">
        <v>0</v>
      </c>
      <c r="H80" s="14">
        <v>21</v>
      </c>
      <c r="I80" s="13">
        <v>3061.77685546875</v>
      </c>
      <c r="J80" s="14">
        <v>51</v>
      </c>
      <c r="K80" s="13">
        <v>2767.33203125</v>
      </c>
      <c r="L80" s="14">
        <v>651</v>
      </c>
    </row>
    <row r="81" spans="2:12" x14ac:dyDescent="0.3">
      <c r="B81" s="54"/>
      <c r="C81" s="11" t="s">
        <v>43</v>
      </c>
      <c r="D81" s="11">
        <v>2637</v>
      </c>
      <c r="E81" s="15">
        <v>8431.3779296875</v>
      </c>
      <c r="F81" s="16">
        <v>361</v>
      </c>
      <c r="G81" s="15">
        <v>0</v>
      </c>
      <c r="H81" s="16">
        <v>21</v>
      </c>
      <c r="I81" s="15">
        <v>5441.8818359375</v>
      </c>
      <c r="J81" s="16">
        <v>51</v>
      </c>
      <c r="K81" s="15">
        <v>9397.6328125</v>
      </c>
      <c r="L81" s="16">
        <v>651</v>
      </c>
    </row>
    <row r="82" spans="2:12" x14ac:dyDescent="0.3">
      <c r="B82" s="54"/>
      <c r="C82" s="9" t="s">
        <v>44</v>
      </c>
      <c r="D82" s="9">
        <v>2637</v>
      </c>
      <c r="E82" s="13">
        <v>14351.5068359375</v>
      </c>
      <c r="F82" s="14">
        <v>361</v>
      </c>
      <c r="G82" s="13">
        <v>0</v>
      </c>
      <c r="H82" s="14">
        <v>21</v>
      </c>
      <c r="I82" s="13">
        <v>12674.4619140625</v>
      </c>
      <c r="J82" s="14">
        <v>51</v>
      </c>
      <c r="K82" s="13">
        <v>16464.638671875</v>
      </c>
      <c r="L82" s="14">
        <v>651</v>
      </c>
    </row>
    <row r="83" spans="2:12" x14ac:dyDescent="0.3">
      <c r="B83" s="54" t="s">
        <v>34</v>
      </c>
      <c r="C83" s="11" t="s">
        <v>42</v>
      </c>
      <c r="D83" s="11">
        <v>1805</v>
      </c>
      <c r="E83" s="15">
        <v>3725.919677734375</v>
      </c>
      <c r="F83" s="16">
        <v>112</v>
      </c>
      <c r="G83" s="15">
        <v>0</v>
      </c>
      <c r="H83" s="16">
        <v>7</v>
      </c>
      <c r="I83" s="15">
        <v>0</v>
      </c>
      <c r="J83" s="16">
        <v>26</v>
      </c>
      <c r="K83" s="15">
        <v>1494.801025390625</v>
      </c>
      <c r="L83" s="16">
        <v>264</v>
      </c>
    </row>
    <row r="84" spans="2:12" x14ac:dyDescent="0.3">
      <c r="B84" s="54"/>
      <c r="C84" s="9" t="s">
        <v>43</v>
      </c>
      <c r="D84" s="9">
        <v>1805</v>
      </c>
      <c r="E84" s="13">
        <v>6509.2744140625</v>
      </c>
      <c r="F84" s="14">
        <v>112</v>
      </c>
      <c r="G84" s="13">
        <v>0</v>
      </c>
      <c r="H84" s="14">
        <v>7</v>
      </c>
      <c r="I84" s="13">
        <v>0</v>
      </c>
      <c r="J84" s="14">
        <v>26</v>
      </c>
      <c r="K84" s="13">
        <v>2703.57958984375</v>
      </c>
      <c r="L84" s="14">
        <v>264</v>
      </c>
    </row>
    <row r="85" spans="2:12" x14ac:dyDescent="0.3">
      <c r="B85" s="54"/>
      <c r="C85" s="11" t="s">
        <v>44</v>
      </c>
      <c r="D85" s="11">
        <v>1805</v>
      </c>
      <c r="E85" s="15">
        <v>13599.9931640625</v>
      </c>
      <c r="F85" s="16">
        <v>112</v>
      </c>
      <c r="G85" s="15">
        <v>0</v>
      </c>
      <c r="H85" s="16">
        <v>7</v>
      </c>
      <c r="I85" s="15">
        <v>0</v>
      </c>
      <c r="J85" s="16">
        <v>26</v>
      </c>
      <c r="K85" s="15">
        <v>4925</v>
      </c>
      <c r="L85" s="16">
        <v>264</v>
      </c>
    </row>
    <row r="86" spans="2:12" x14ac:dyDescent="0.3">
      <c r="B86" s="54" t="s">
        <v>35</v>
      </c>
      <c r="C86" s="9" t="s">
        <v>42</v>
      </c>
      <c r="D86" s="9">
        <v>4238</v>
      </c>
      <c r="E86" s="13">
        <v>2162.3056640625</v>
      </c>
      <c r="F86" s="14">
        <v>220</v>
      </c>
      <c r="G86" s="13">
        <v>0</v>
      </c>
      <c r="H86" s="14">
        <v>34</v>
      </c>
      <c r="I86" s="13">
        <v>2491.824462890625</v>
      </c>
      <c r="J86" s="14">
        <v>130</v>
      </c>
      <c r="K86" s="13">
        <v>1459.0980224609375</v>
      </c>
      <c r="L86" s="14">
        <v>609</v>
      </c>
    </row>
    <row r="87" spans="2:12" x14ac:dyDescent="0.3">
      <c r="B87" s="54"/>
      <c r="C87" s="11" t="s">
        <v>43</v>
      </c>
      <c r="D87" s="11">
        <v>4238</v>
      </c>
      <c r="E87" s="15">
        <v>3508.0283203125</v>
      </c>
      <c r="F87" s="16">
        <v>220</v>
      </c>
      <c r="G87" s="15">
        <v>0</v>
      </c>
      <c r="H87" s="16">
        <v>34</v>
      </c>
      <c r="I87" s="15">
        <v>4337.0322265625</v>
      </c>
      <c r="J87" s="16">
        <v>130</v>
      </c>
      <c r="K87" s="15">
        <v>2648.006103515625</v>
      </c>
      <c r="L87" s="16">
        <v>609</v>
      </c>
    </row>
    <row r="88" spans="2:12" x14ac:dyDescent="0.3">
      <c r="B88" s="54"/>
      <c r="C88" s="9" t="s">
        <v>44</v>
      </c>
      <c r="D88" s="9">
        <v>4238</v>
      </c>
      <c r="E88" s="13">
        <v>5826.8798828125</v>
      </c>
      <c r="F88" s="14">
        <v>220</v>
      </c>
      <c r="G88" s="13">
        <v>0</v>
      </c>
      <c r="H88" s="14">
        <v>34</v>
      </c>
      <c r="I88" s="13">
        <v>6995.81884765625</v>
      </c>
      <c r="J88" s="14">
        <v>130</v>
      </c>
      <c r="K88" s="13">
        <v>5640.29833984375</v>
      </c>
      <c r="L88" s="14">
        <v>609</v>
      </c>
    </row>
    <row r="89" spans="2:12" x14ac:dyDescent="0.3">
      <c r="B89" s="54" t="s">
        <v>36</v>
      </c>
      <c r="C89" s="11" t="s">
        <v>42</v>
      </c>
      <c r="D89" s="11">
        <v>8217</v>
      </c>
      <c r="E89" s="15">
        <v>1987.1260986328125</v>
      </c>
      <c r="F89" s="16">
        <v>396</v>
      </c>
      <c r="G89" s="15">
        <v>3430.26904296875</v>
      </c>
      <c r="H89" s="16">
        <v>80</v>
      </c>
      <c r="I89" s="15">
        <v>4456.1376953125</v>
      </c>
      <c r="J89" s="16">
        <v>308</v>
      </c>
      <c r="K89" s="15">
        <v>2228</v>
      </c>
      <c r="L89" s="16">
        <v>1187</v>
      </c>
    </row>
    <row r="90" spans="2:12" x14ac:dyDescent="0.3">
      <c r="B90" s="54"/>
      <c r="C90" s="9" t="s">
        <v>43</v>
      </c>
      <c r="D90" s="9">
        <v>8217</v>
      </c>
      <c r="E90" s="13">
        <v>3171.412109375</v>
      </c>
      <c r="F90" s="14">
        <v>396</v>
      </c>
      <c r="G90" s="13">
        <v>8298.3779296875</v>
      </c>
      <c r="H90" s="14">
        <v>80</v>
      </c>
      <c r="I90" s="13">
        <v>7131.7900390625</v>
      </c>
      <c r="J90" s="14">
        <v>308</v>
      </c>
      <c r="K90" s="13">
        <v>4557.7705078125</v>
      </c>
      <c r="L90" s="14">
        <v>1187</v>
      </c>
    </row>
    <row r="91" spans="2:12" x14ac:dyDescent="0.3">
      <c r="B91" s="54"/>
      <c r="C91" s="11" t="s">
        <v>44</v>
      </c>
      <c r="D91" s="11">
        <v>8217</v>
      </c>
      <c r="E91" s="15">
        <v>5557.177734375</v>
      </c>
      <c r="F91" s="16">
        <v>396</v>
      </c>
      <c r="G91" s="15">
        <v>15051.8046875</v>
      </c>
      <c r="H91" s="16">
        <v>80</v>
      </c>
      <c r="I91" s="15">
        <v>11063.2626953125</v>
      </c>
      <c r="J91" s="16">
        <v>308</v>
      </c>
      <c r="K91" s="15">
        <v>8741</v>
      </c>
      <c r="L91" s="16">
        <v>1187</v>
      </c>
    </row>
    <row r="92" spans="2:12" ht="14.4" customHeight="1" x14ac:dyDescent="0.3">
      <c r="B92" s="54" t="s">
        <v>37</v>
      </c>
      <c r="C92" s="9" t="s">
        <v>42</v>
      </c>
      <c r="D92" s="9">
        <v>6248</v>
      </c>
      <c r="E92" s="13">
        <v>1860.54296875</v>
      </c>
      <c r="F92" s="14">
        <v>448</v>
      </c>
      <c r="G92" s="13">
        <v>3162.627197265625</v>
      </c>
      <c r="H92" s="14">
        <v>76</v>
      </c>
      <c r="I92" s="13">
        <v>2879.825927734375</v>
      </c>
      <c r="J92" s="14">
        <v>341</v>
      </c>
      <c r="K92" s="13">
        <v>1749.4346923828125</v>
      </c>
      <c r="L92" s="14">
        <v>1340</v>
      </c>
    </row>
    <row r="93" spans="2:12" x14ac:dyDescent="0.3">
      <c r="B93" s="54"/>
      <c r="C93" s="11" t="s">
        <v>43</v>
      </c>
      <c r="D93" s="11">
        <v>6248</v>
      </c>
      <c r="E93" s="15">
        <v>3230.388671875</v>
      </c>
      <c r="F93" s="16">
        <v>448</v>
      </c>
      <c r="G93" s="15">
        <v>6321.8544921875</v>
      </c>
      <c r="H93" s="16">
        <v>76</v>
      </c>
      <c r="I93" s="15">
        <v>5003.09619140625</v>
      </c>
      <c r="J93" s="16">
        <v>341</v>
      </c>
      <c r="K93" s="15">
        <v>3584.014892578125</v>
      </c>
      <c r="L93" s="16">
        <v>1340</v>
      </c>
    </row>
    <row r="94" spans="2:12" x14ac:dyDescent="0.3">
      <c r="B94" s="54"/>
      <c r="C94" s="9" t="s">
        <v>44</v>
      </c>
      <c r="D94" s="9">
        <v>6248</v>
      </c>
      <c r="E94" s="13">
        <v>7078.0244140625</v>
      </c>
      <c r="F94" s="14">
        <v>448</v>
      </c>
      <c r="G94" s="13">
        <v>10306.197265625</v>
      </c>
      <c r="H94" s="14">
        <v>76</v>
      </c>
      <c r="I94" s="13">
        <v>8673.470703125</v>
      </c>
      <c r="J94" s="14">
        <v>341</v>
      </c>
      <c r="K94" s="13">
        <v>6897.65966796875</v>
      </c>
      <c r="L94" s="14">
        <v>1340</v>
      </c>
    </row>
    <row r="95" spans="2:12" x14ac:dyDescent="0.3">
      <c r="B95" s="54" t="s">
        <v>38</v>
      </c>
      <c r="C95" s="11" t="s">
        <v>42</v>
      </c>
      <c r="D95" s="11">
        <v>571</v>
      </c>
      <c r="E95" s="15">
        <v>0</v>
      </c>
      <c r="F95" s="16">
        <v>34</v>
      </c>
      <c r="G95" s="15">
        <v>0</v>
      </c>
      <c r="H95" s="16">
        <v>15</v>
      </c>
      <c r="I95" s="15">
        <v>0</v>
      </c>
      <c r="J95" s="16">
        <v>36</v>
      </c>
      <c r="K95" s="15">
        <v>2938.059814453125</v>
      </c>
      <c r="L95" s="16">
        <v>139</v>
      </c>
    </row>
    <row r="96" spans="2:12" x14ac:dyDescent="0.3">
      <c r="B96" s="54"/>
      <c r="C96" s="9" t="s">
        <v>43</v>
      </c>
      <c r="D96" s="9">
        <v>571</v>
      </c>
      <c r="E96" s="13">
        <v>0</v>
      </c>
      <c r="F96" s="14">
        <v>34</v>
      </c>
      <c r="G96" s="13">
        <v>0</v>
      </c>
      <c r="H96" s="14">
        <v>15</v>
      </c>
      <c r="I96" s="13">
        <v>0</v>
      </c>
      <c r="J96" s="14">
        <v>36</v>
      </c>
      <c r="K96" s="13">
        <v>6848.7158203125</v>
      </c>
      <c r="L96" s="14">
        <v>139</v>
      </c>
    </row>
    <row r="97" spans="2:12" x14ac:dyDescent="0.3">
      <c r="B97" s="54"/>
      <c r="C97" s="11" t="s">
        <v>44</v>
      </c>
      <c r="D97" s="11">
        <v>571</v>
      </c>
      <c r="E97" s="15">
        <v>0</v>
      </c>
      <c r="F97" s="16">
        <v>34</v>
      </c>
      <c r="G97" s="15">
        <v>0</v>
      </c>
      <c r="H97" s="16">
        <v>15</v>
      </c>
      <c r="I97" s="15">
        <v>0</v>
      </c>
      <c r="J97" s="16">
        <v>36</v>
      </c>
      <c r="K97" s="15">
        <v>17391.693359375</v>
      </c>
      <c r="L97" s="16">
        <v>139</v>
      </c>
    </row>
    <row r="98" spans="2:12" ht="14.4" customHeight="1" x14ac:dyDescent="0.3">
      <c r="B98" s="54" t="s">
        <v>39</v>
      </c>
      <c r="C98" s="9" t="s">
        <v>42</v>
      </c>
      <c r="D98" s="9">
        <v>2561</v>
      </c>
      <c r="E98" s="13">
        <v>2297.46826171875</v>
      </c>
      <c r="F98" s="14">
        <v>121</v>
      </c>
      <c r="G98" s="13">
        <v>0</v>
      </c>
      <c r="H98" s="14">
        <v>20</v>
      </c>
      <c r="I98" s="13">
        <v>3575.239990234375</v>
      </c>
      <c r="J98" s="14">
        <v>67</v>
      </c>
      <c r="K98" s="13">
        <v>1543.640380859375</v>
      </c>
      <c r="L98" s="14">
        <v>417</v>
      </c>
    </row>
    <row r="99" spans="2:12" x14ac:dyDescent="0.3">
      <c r="B99" s="54"/>
      <c r="C99" s="11" t="s">
        <v>43</v>
      </c>
      <c r="D99" s="11">
        <v>2561</v>
      </c>
      <c r="E99" s="15">
        <v>3573.14794921875</v>
      </c>
      <c r="F99" s="16">
        <v>121</v>
      </c>
      <c r="G99" s="15">
        <v>0</v>
      </c>
      <c r="H99" s="16">
        <v>20</v>
      </c>
      <c r="I99" s="15">
        <v>6231.23779296875</v>
      </c>
      <c r="J99" s="16">
        <v>67</v>
      </c>
      <c r="K99" s="15">
        <v>3734.5</v>
      </c>
      <c r="L99" s="16">
        <v>417</v>
      </c>
    </row>
    <row r="100" spans="2:12" x14ac:dyDescent="0.3">
      <c r="B100" s="54"/>
      <c r="C100" s="9" t="s">
        <v>44</v>
      </c>
      <c r="D100" s="9">
        <v>2561</v>
      </c>
      <c r="E100" s="13">
        <v>9008.3603515625</v>
      </c>
      <c r="F100" s="14">
        <v>121</v>
      </c>
      <c r="G100" s="13">
        <v>0</v>
      </c>
      <c r="H100" s="14">
        <v>20</v>
      </c>
      <c r="I100" s="13">
        <v>9863.791015625</v>
      </c>
      <c r="J100" s="14">
        <v>67</v>
      </c>
      <c r="K100" s="13">
        <v>7474</v>
      </c>
      <c r="L100" s="14">
        <v>417</v>
      </c>
    </row>
    <row r="101" spans="2:12" x14ac:dyDescent="0.3">
      <c r="B101" s="54" t="s">
        <v>40</v>
      </c>
      <c r="C101" s="11" t="s">
        <v>42</v>
      </c>
      <c r="D101" s="11">
        <v>6312</v>
      </c>
      <c r="E101" s="15">
        <v>2511.86474609375</v>
      </c>
      <c r="F101" s="16">
        <v>203</v>
      </c>
      <c r="G101" s="15">
        <v>0</v>
      </c>
      <c r="H101" s="16">
        <v>30</v>
      </c>
      <c r="I101" s="15">
        <v>3774.745361328125</v>
      </c>
      <c r="J101" s="16">
        <v>111</v>
      </c>
      <c r="K101" s="15">
        <v>1992.5347900390625</v>
      </c>
      <c r="L101" s="16">
        <v>528</v>
      </c>
    </row>
    <row r="102" spans="2:12" x14ac:dyDescent="0.3">
      <c r="B102" s="54"/>
      <c r="C102" s="9" t="s">
        <v>43</v>
      </c>
      <c r="D102" s="9">
        <v>6312</v>
      </c>
      <c r="E102" s="13">
        <v>3758.283447265625</v>
      </c>
      <c r="F102" s="14">
        <v>203</v>
      </c>
      <c r="G102" s="13">
        <v>0</v>
      </c>
      <c r="H102" s="14">
        <v>30</v>
      </c>
      <c r="I102" s="13">
        <v>6534.8671875</v>
      </c>
      <c r="J102" s="14">
        <v>111</v>
      </c>
      <c r="K102" s="13">
        <v>3774.358154296875</v>
      </c>
      <c r="L102" s="14">
        <v>528</v>
      </c>
    </row>
    <row r="103" spans="2:12" x14ac:dyDescent="0.3">
      <c r="B103" s="54"/>
      <c r="C103" s="11" t="s">
        <v>44</v>
      </c>
      <c r="D103" s="11">
        <v>6312</v>
      </c>
      <c r="E103" s="15">
        <v>9448.66015625</v>
      </c>
      <c r="F103" s="16">
        <v>203</v>
      </c>
      <c r="G103" s="15">
        <v>0</v>
      </c>
      <c r="H103" s="16">
        <v>30</v>
      </c>
      <c r="I103" s="15">
        <v>9615.78515625</v>
      </c>
      <c r="J103" s="16">
        <v>111</v>
      </c>
      <c r="K103" s="15">
        <v>6852.5</v>
      </c>
      <c r="L103" s="16">
        <v>528</v>
      </c>
    </row>
    <row r="104" spans="2:12" x14ac:dyDescent="0.3">
      <c r="B104" s="54" t="s">
        <v>41</v>
      </c>
      <c r="C104" s="9" t="s">
        <v>42</v>
      </c>
      <c r="D104" s="9">
        <v>655</v>
      </c>
      <c r="E104" s="13">
        <v>3322.832763671875</v>
      </c>
      <c r="F104" s="14">
        <v>78</v>
      </c>
      <c r="G104" s="13">
        <v>0</v>
      </c>
      <c r="H104" s="14">
        <v>28</v>
      </c>
      <c r="I104" s="13">
        <v>2116.2763671875</v>
      </c>
      <c r="J104" s="14">
        <v>60</v>
      </c>
      <c r="K104" s="13">
        <v>2367.75146484375</v>
      </c>
      <c r="L104" s="14">
        <v>254</v>
      </c>
    </row>
    <row r="105" spans="2:12" x14ac:dyDescent="0.3">
      <c r="B105" s="54"/>
      <c r="C105" s="11" t="s">
        <v>43</v>
      </c>
      <c r="D105" s="11">
        <v>655</v>
      </c>
      <c r="E105" s="15">
        <v>5010.0517578125</v>
      </c>
      <c r="F105" s="16">
        <v>78</v>
      </c>
      <c r="G105" s="15">
        <v>0</v>
      </c>
      <c r="H105" s="16">
        <v>28</v>
      </c>
      <c r="I105" s="15">
        <v>3221.247314453125</v>
      </c>
      <c r="J105" s="16">
        <v>60</v>
      </c>
      <c r="K105" s="15">
        <v>4053.091796875</v>
      </c>
      <c r="L105" s="16">
        <v>254</v>
      </c>
    </row>
    <row r="106" spans="2:12" x14ac:dyDescent="0.3">
      <c r="B106" s="54"/>
      <c r="C106" s="9" t="s">
        <v>44</v>
      </c>
      <c r="D106" s="9">
        <v>655</v>
      </c>
      <c r="E106" s="13">
        <v>9676.095703125</v>
      </c>
      <c r="F106" s="14">
        <v>78</v>
      </c>
      <c r="G106" s="13">
        <v>0</v>
      </c>
      <c r="H106" s="14">
        <v>28</v>
      </c>
      <c r="I106" s="13">
        <v>5292.7568359375</v>
      </c>
      <c r="J106" s="14">
        <v>60</v>
      </c>
      <c r="K106" s="13">
        <v>7193</v>
      </c>
      <c r="L106" s="14">
        <v>254</v>
      </c>
    </row>
  </sheetData>
  <sheetProtection algorithmName="SHA-512" hashValue="OrJnlEg8BkhYi3/9LyxvSNAD6AAO971knCyuF4Hk5f1nPvbZtYlx9nG/FJ8uNgnBvttaVZK3VyLAmktHvUjksw==" saltValue="pxn1Gv3RVXtIrGqWIVy4wg==" spinCount="100000" sheet="1" objects="1" scenarios="1"/>
  <mergeCells count="38">
    <mergeCell ref="B101:B103"/>
    <mergeCell ref="B104:B106"/>
    <mergeCell ref="B83:B85"/>
    <mergeCell ref="B86:B88"/>
    <mergeCell ref="B89:B91"/>
    <mergeCell ref="B92:B94"/>
    <mergeCell ref="B95:B97"/>
    <mergeCell ref="B98:B100"/>
    <mergeCell ref="C6:D7"/>
    <mergeCell ref="E6:F6"/>
    <mergeCell ref="B80:B82"/>
    <mergeCell ref="B47:B49"/>
    <mergeCell ref="B50:B52"/>
    <mergeCell ref="B53:B55"/>
    <mergeCell ref="B56:B58"/>
    <mergeCell ref="B59:B61"/>
    <mergeCell ref="B62:B64"/>
    <mergeCell ref="B65:B67"/>
    <mergeCell ref="B68:B70"/>
    <mergeCell ref="B71:B73"/>
    <mergeCell ref="B74:B76"/>
    <mergeCell ref="B77:B79"/>
    <mergeCell ref="G6:H6"/>
    <mergeCell ref="I6:J6"/>
    <mergeCell ref="K6:L6"/>
    <mergeCell ref="B44:B46"/>
    <mergeCell ref="B11:B13"/>
    <mergeCell ref="B14:B16"/>
    <mergeCell ref="B17:B19"/>
    <mergeCell ref="B20:B22"/>
    <mergeCell ref="B23:B25"/>
    <mergeCell ref="B26:B28"/>
    <mergeCell ref="B29:B31"/>
    <mergeCell ref="B32:B34"/>
    <mergeCell ref="B35:B37"/>
    <mergeCell ref="B38:B40"/>
    <mergeCell ref="B41:B43"/>
    <mergeCell ref="B8:B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2:L106"/>
  <sheetViews>
    <sheetView workbookViewId="0">
      <selection activeCell="E15" sqref="E15"/>
    </sheetView>
  </sheetViews>
  <sheetFormatPr defaultColWidth="8.88671875" defaultRowHeight="14.4" x14ac:dyDescent="0.3"/>
  <cols>
    <col min="1" max="1" width="8.88671875" style="1"/>
    <col min="2" max="2" width="15.5546875" style="1" customWidth="1"/>
    <col min="3" max="16384" width="8.88671875" style="1"/>
  </cols>
  <sheetData>
    <row r="2" spans="2:12" ht="17.399999999999999" x14ac:dyDescent="0.3">
      <c r="B2" s="3" t="s">
        <v>46</v>
      </c>
    </row>
    <row r="3" spans="2:12" ht="6.6" customHeight="1" x14ac:dyDescent="0.3">
      <c r="B3" s="3"/>
    </row>
    <row r="4" spans="2:12" x14ac:dyDescent="0.3">
      <c r="B4" s="2" t="s">
        <v>1</v>
      </c>
    </row>
    <row r="6" spans="2:12" ht="16.95" customHeight="1" x14ac:dyDescent="0.3">
      <c r="B6" s="7"/>
      <c r="C6" s="59" t="s">
        <v>2</v>
      </c>
      <c r="D6" s="60"/>
      <c r="E6" s="55" t="s">
        <v>3</v>
      </c>
      <c r="F6" s="56"/>
      <c r="G6" s="55" t="s">
        <v>4</v>
      </c>
      <c r="H6" s="56"/>
      <c r="I6" s="55" t="s">
        <v>5</v>
      </c>
      <c r="J6" s="56"/>
      <c r="K6" s="55" t="s">
        <v>6</v>
      </c>
      <c r="L6" s="57"/>
    </row>
    <row r="7" spans="2:12" x14ac:dyDescent="0.3">
      <c r="B7" s="8"/>
      <c r="C7" s="61"/>
      <c r="D7" s="62"/>
      <c r="E7" s="4" t="s">
        <v>7</v>
      </c>
      <c r="F7" s="5" t="s">
        <v>8</v>
      </c>
      <c r="G7" s="6" t="s">
        <v>7</v>
      </c>
      <c r="H7" s="6" t="s">
        <v>8</v>
      </c>
      <c r="I7" s="4" t="s">
        <v>7</v>
      </c>
      <c r="J7" s="5" t="s">
        <v>8</v>
      </c>
      <c r="K7" s="6" t="s">
        <v>7</v>
      </c>
      <c r="L7" s="6" t="s">
        <v>8</v>
      </c>
    </row>
    <row r="8" spans="2:12" x14ac:dyDescent="0.3">
      <c r="B8" s="58" t="s">
        <v>9</v>
      </c>
      <c r="C8" s="9" t="s">
        <v>42</v>
      </c>
      <c r="D8" s="9">
        <v>1434</v>
      </c>
      <c r="E8" s="10">
        <v>0.7984766960144043</v>
      </c>
      <c r="F8" s="9">
        <v>93</v>
      </c>
      <c r="G8" s="10">
        <v>0</v>
      </c>
      <c r="H8" s="9">
        <v>29</v>
      </c>
      <c r="I8" s="10">
        <v>0.90955567359924316</v>
      </c>
      <c r="J8" s="9">
        <v>104</v>
      </c>
      <c r="K8" s="10">
        <v>0.84329652786254883</v>
      </c>
      <c r="L8" s="9">
        <v>356</v>
      </c>
    </row>
    <row r="9" spans="2:12" x14ac:dyDescent="0.3">
      <c r="B9" s="54"/>
      <c r="C9" s="11" t="s">
        <v>43</v>
      </c>
      <c r="D9" s="11">
        <v>1434</v>
      </c>
      <c r="E9" s="12">
        <v>1.7968686819076538</v>
      </c>
      <c r="F9" s="11">
        <v>93</v>
      </c>
      <c r="G9" s="12">
        <v>0</v>
      </c>
      <c r="H9" s="11">
        <v>29</v>
      </c>
      <c r="I9" s="12">
        <v>1.9305033683776855</v>
      </c>
      <c r="J9" s="11">
        <v>104</v>
      </c>
      <c r="K9" s="12">
        <v>2.0485916137695313</v>
      </c>
      <c r="L9" s="11">
        <v>356</v>
      </c>
    </row>
    <row r="10" spans="2:12" x14ac:dyDescent="0.3">
      <c r="B10" s="54"/>
      <c r="C10" s="9" t="s">
        <v>44</v>
      </c>
      <c r="D10" s="9">
        <v>1434</v>
      </c>
      <c r="E10" s="10">
        <v>3.7666380405426025</v>
      </c>
      <c r="F10" s="9">
        <v>93</v>
      </c>
      <c r="G10" s="10">
        <v>0</v>
      </c>
      <c r="H10" s="9">
        <v>29</v>
      </c>
      <c r="I10" s="10">
        <v>4.7369852066040039</v>
      </c>
      <c r="J10" s="9">
        <v>104</v>
      </c>
      <c r="K10" s="10">
        <v>4.9220986366271973</v>
      </c>
      <c r="L10" s="9">
        <v>356</v>
      </c>
    </row>
    <row r="11" spans="2:12" ht="14.4" customHeight="1" x14ac:dyDescent="0.3">
      <c r="B11" s="54" t="s">
        <v>10</v>
      </c>
      <c r="C11" s="11" t="s">
        <v>42</v>
      </c>
      <c r="D11" s="11">
        <v>654</v>
      </c>
      <c r="E11" s="12">
        <v>0</v>
      </c>
      <c r="F11" s="11">
        <v>37</v>
      </c>
      <c r="G11" s="12">
        <v>0.27032697200775146</v>
      </c>
      <c r="H11" s="11">
        <v>78</v>
      </c>
      <c r="I11" s="12">
        <v>0.53888297080993652</v>
      </c>
      <c r="J11" s="11">
        <v>67</v>
      </c>
      <c r="K11" s="12">
        <v>0.56357854604721069</v>
      </c>
      <c r="L11" s="11">
        <v>269</v>
      </c>
    </row>
    <row r="12" spans="2:12" x14ac:dyDescent="0.3">
      <c r="B12" s="54"/>
      <c r="C12" s="9" t="s">
        <v>43</v>
      </c>
      <c r="D12" s="9">
        <v>654</v>
      </c>
      <c r="E12" s="10">
        <v>0</v>
      </c>
      <c r="F12" s="9">
        <v>37</v>
      </c>
      <c r="G12" s="10">
        <v>0.79136407375335693</v>
      </c>
      <c r="H12" s="9">
        <v>78</v>
      </c>
      <c r="I12" s="10">
        <v>1.7606898546218872</v>
      </c>
      <c r="J12" s="9">
        <v>67</v>
      </c>
      <c r="K12" s="10">
        <v>1.4729230403900146</v>
      </c>
      <c r="L12" s="9">
        <v>269</v>
      </c>
    </row>
    <row r="13" spans="2:12" x14ac:dyDescent="0.3">
      <c r="B13" s="54"/>
      <c r="C13" s="11" t="s">
        <v>44</v>
      </c>
      <c r="D13" s="11">
        <v>654</v>
      </c>
      <c r="E13" s="12">
        <v>0</v>
      </c>
      <c r="F13" s="11">
        <v>37</v>
      </c>
      <c r="G13" s="12">
        <v>1.9841442108154297</v>
      </c>
      <c r="H13" s="11">
        <v>78</v>
      </c>
      <c r="I13" s="12">
        <v>5.1567654609680176</v>
      </c>
      <c r="J13" s="11">
        <v>67</v>
      </c>
      <c r="K13" s="12">
        <v>4.0011501312255859</v>
      </c>
      <c r="L13" s="11">
        <v>269</v>
      </c>
    </row>
    <row r="14" spans="2:12" ht="14.4" customHeight="1" x14ac:dyDescent="0.3">
      <c r="B14" s="54" t="s">
        <v>11</v>
      </c>
      <c r="C14" s="9" t="s">
        <v>42</v>
      </c>
      <c r="D14" s="9">
        <v>1695</v>
      </c>
      <c r="E14" s="10">
        <v>0.41375741362571716</v>
      </c>
      <c r="F14" s="9">
        <v>163</v>
      </c>
      <c r="G14" s="10">
        <v>0.44857430458068848</v>
      </c>
      <c r="H14" s="9">
        <v>68</v>
      </c>
      <c r="I14" s="10">
        <v>0.43854480981826782</v>
      </c>
      <c r="J14" s="9">
        <v>141</v>
      </c>
      <c r="K14" s="10">
        <v>0.63549703359603882</v>
      </c>
      <c r="L14" s="9">
        <v>626</v>
      </c>
    </row>
    <row r="15" spans="2:12" x14ac:dyDescent="0.3">
      <c r="B15" s="54"/>
      <c r="C15" s="11" t="s">
        <v>43</v>
      </c>
      <c r="D15" s="11">
        <v>1695</v>
      </c>
      <c r="E15" s="12">
        <v>1.1066997051239014</v>
      </c>
      <c r="F15" s="11">
        <v>163</v>
      </c>
      <c r="G15" s="12">
        <v>1.1308708190917969</v>
      </c>
      <c r="H15" s="11">
        <v>68</v>
      </c>
      <c r="I15" s="12">
        <v>1.0179435014724731</v>
      </c>
      <c r="J15" s="11">
        <v>141</v>
      </c>
      <c r="K15" s="12">
        <v>1.848707914352417</v>
      </c>
      <c r="L15" s="11">
        <v>626</v>
      </c>
    </row>
    <row r="16" spans="2:12" x14ac:dyDescent="0.3">
      <c r="B16" s="54"/>
      <c r="C16" s="9" t="s">
        <v>44</v>
      </c>
      <c r="D16" s="9">
        <v>1695</v>
      </c>
      <c r="E16" s="10">
        <v>2.8986704349517822</v>
      </c>
      <c r="F16" s="9">
        <v>163</v>
      </c>
      <c r="G16" s="10">
        <v>2.20735764503479</v>
      </c>
      <c r="H16" s="9">
        <v>68</v>
      </c>
      <c r="I16" s="10">
        <v>2.7425894737243652</v>
      </c>
      <c r="J16" s="9">
        <v>141</v>
      </c>
      <c r="K16" s="10">
        <v>5.0113430023193359</v>
      </c>
      <c r="L16" s="9">
        <v>626</v>
      </c>
    </row>
    <row r="17" spans="2:12" ht="14.4" customHeight="1" x14ac:dyDescent="0.3">
      <c r="B17" s="54" t="s">
        <v>12</v>
      </c>
      <c r="C17" s="11" t="s">
        <v>42</v>
      </c>
      <c r="D17" s="11">
        <v>3879</v>
      </c>
      <c r="E17" s="12">
        <v>0.92083126306533813</v>
      </c>
      <c r="F17" s="11">
        <v>356</v>
      </c>
      <c r="G17" s="12">
        <v>0.92030298709869385</v>
      </c>
      <c r="H17" s="11">
        <v>100</v>
      </c>
      <c r="I17" s="12">
        <v>0.85373711585998535</v>
      </c>
      <c r="J17" s="11">
        <v>337</v>
      </c>
      <c r="K17" s="12">
        <v>0.62655496597290039</v>
      </c>
      <c r="L17" s="11">
        <v>1252</v>
      </c>
    </row>
    <row r="18" spans="2:12" x14ac:dyDescent="0.3">
      <c r="B18" s="54"/>
      <c r="C18" s="9" t="s">
        <v>43</v>
      </c>
      <c r="D18" s="9">
        <v>3879</v>
      </c>
      <c r="E18" s="10">
        <v>2.0563309192657471</v>
      </c>
      <c r="F18" s="9">
        <v>356</v>
      </c>
      <c r="G18" s="10">
        <v>1.8302669525146484</v>
      </c>
      <c r="H18" s="9">
        <v>100</v>
      </c>
      <c r="I18" s="10">
        <v>1.7526012659072876</v>
      </c>
      <c r="J18" s="9">
        <v>337</v>
      </c>
      <c r="K18" s="10">
        <v>1.3651387691497803</v>
      </c>
      <c r="L18" s="9">
        <v>1252</v>
      </c>
    </row>
    <row r="19" spans="2:12" x14ac:dyDescent="0.3">
      <c r="B19" s="54"/>
      <c r="C19" s="11" t="s">
        <v>44</v>
      </c>
      <c r="D19" s="11">
        <v>3879</v>
      </c>
      <c r="E19" s="12">
        <v>4.6984939575195313</v>
      </c>
      <c r="F19" s="11">
        <v>356</v>
      </c>
      <c r="G19" s="12">
        <v>3.3201415538787842</v>
      </c>
      <c r="H19" s="11">
        <v>100</v>
      </c>
      <c r="I19" s="12">
        <v>4.0499725341796875</v>
      </c>
      <c r="J19" s="11">
        <v>337</v>
      </c>
      <c r="K19" s="12">
        <v>3.1090655326843262</v>
      </c>
      <c r="L19" s="11">
        <v>1252</v>
      </c>
    </row>
    <row r="20" spans="2:12" ht="14.4" customHeight="1" x14ac:dyDescent="0.3">
      <c r="B20" s="54" t="s">
        <v>13</v>
      </c>
      <c r="C20" s="9" t="s">
        <v>42</v>
      </c>
      <c r="D20" s="9">
        <v>1046</v>
      </c>
      <c r="E20" s="10">
        <v>0.61552917957305908</v>
      </c>
      <c r="F20" s="9">
        <v>65</v>
      </c>
      <c r="G20" s="10">
        <v>0</v>
      </c>
      <c r="H20" s="9">
        <v>16</v>
      </c>
      <c r="I20" s="10">
        <v>0.53085112571716309</v>
      </c>
      <c r="J20" s="9">
        <v>83</v>
      </c>
      <c r="K20" s="10">
        <v>0.59206372499465942</v>
      </c>
      <c r="L20" s="9">
        <v>303</v>
      </c>
    </row>
    <row r="21" spans="2:12" x14ac:dyDescent="0.3">
      <c r="B21" s="54"/>
      <c r="C21" s="11" t="s">
        <v>43</v>
      </c>
      <c r="D21" s="11">
        <v>1046</v>
      </c>
      <c r="E21" s="12">
        <v>1.395622730255127</v>
      </c>
      <c r="F21" s="11">
        <v>65</v>
      </c>
      <c r="G21" s="12">
        <v>0</v>
      </c>
      <c r="H21" s="11">
        <v>16</v>
      </c>
      <c r="I21" s="12">
        <v>1.1267958879470825</v>
      </c>
      <c r="J21" s="11">
        <v>83</v>
      </c>
      <c r="K21" s="12">
        <v>1.1304279565811157</v>
      </c>
      <c r="L21" s="11">
        <v>303</v>
      </c>
    </row>
    <row r="22" spans="2:12" x14ac:dyDescent="0.3">
      <c r="B22" s="54"/>
      <c r="C22" s="9" t="s">
        <v>44</v>
      </c>
      <c r="D22" s="9">
        <v>1046</v>
      </c>
      <c r="E22" s="10">
        <v>2.8321561813354492</v>
      </c>
      <c r="F22" s="9">
        <v>65</v>
      </c>
      <c r="G22" s="10">
        <v>0</v>
      </c>
      <c r="H22" s="9">
        <v>16</v>
      </c>
      <c r="I22" s="10">
        <v>2.1763715744018555</v>
      </c>
      <c r="J22" s="9">
        <v>83</v>
      </c>
      <c r="K22" s="10">
        <v>2.568584680557251</v>
      </c>
      <c r="L22" s="9">
        <v>303</v>
      </c>
    </row>
    <row r="23" spans="2:12" ht="14.4" customHeight="1" x14ac:dyDescent="0.3">
      <c r="B23" s="54" t="s">
        <v>14</v>
      </c>
      <c r="C23" s="11" t="s">
        <v>42</v>
      </c>
      <c r="D23" s="11">
        <v>3107</v>
      </c>
      <c r="E23" s="12">
        <v>0.97227931022644043</v>
      </c>
      <c r="F23" s="11">
        <v>321</v>
      </c>
      <c r="G23" s="12">
        <v>0.64980381727218628</v>
      </c>
      <c r="H23" s="11">
        <v>174</v>
      </c>
      <c r="I23" s="12">
        <v>0.82916218042373657</v>
      </c>
      <c r="J23" s="11">
        <v>396</v>
      </c>
      <c r="K23" s="12">
        <v>0.88116967678070068</v>
      </c>
      <c r="L23" s="11">
        <v>1330</v>
      </c>
    </row>
    <row r="24" spans="2:12" x14ac:dyDescent="0.3">
      <c r="B24" s="54"/>
      <c r="C24" s="9" t="s">
        <v>43</v>
      </c>
      <c r="D24" s="9">
        <v>3107</v>
      </c>
      <c r="E24" s="10">
        <v>2.2878766059875488</v>
      </c>
      <c r="F24" s="9">
        <v>321</v>
      </c>
      <c r="G24" s="10">
        <v>1.3442022800445557</v>
      </c>
      <c r="H24" s="9">
        <v>174</v>
      </c>
      <c r="I24" s="10">
        <v>1.7977752685546875</v>
      </c>
      <c r="J24" s="9">
        <v>396</v>
      </c>
      <c r="K24" s="10">
        <v>1.5528526306152344</v>
      </c>
      <c r="L24" s="9">
        <v>1330</v>
      </c>
    </row>
    <row r="25" spans="2:12" x14ac:dyDescent="0.3">
      <c r="B25" s="54"/>
      <c r="C25" s="11" t="s">
        <v>44</v>
      </c>
      <c r="D25" s="11">
        <v>3107</v>
      </c>
      <c r="E25" s="12">
        <v>4.4364838600158691</v>
      </c>
      <c r="F25" s="11">
        <v>321</v>
      </c>
      <c r="G25" s="12">
        <v>2.5358684062957764</v>
      </c>
      <c r="H25" s="11">
        <v>174</v>
      </c>
      <c r="I25" s="12">
        <v>3.6451950073242187</v>
      </c>
      <c r="J25" s="11">
        <v>396</v>
      </c>
      <c r="K25" s="12">
        <v>3.2712700366973877</v>
      </c>
      <c r="L25" s="11">
        <v>1330</v>
      </c>
    </row>
    <row r="26" spans="2:12" ht="14.4" customHeight="1" x14ac:dyDescent="0.3">
      <c r="B26" s="54" t="s">
        <v>15</v>
      </c>
      <c r="C26" s="9" t="s">
        <v>42</v>
      </c>
      <c r="D26" s="9">
        <v>3992</v>
      </c>
      <c r="E26" s="10">
        <v>0.94735991954803467</v>
      </c>
      <c r="F26" s="9">
        <v>454</v>
      </c>
      <c r="G26" s="10">
        <v>0.67621362209320068</v>
      </c>
      <c r="H26" s="9">
        <v>204</v>
      </c>
      <c r="I26" s="10">
        <v>0.79371720552444458</v>
      </c>
      <c r="J26" s="9">
        <v>522</v>
      </c>
      <c r="K26" s="10">
        <v>0.78816187381744385</v>
      </c>
      <c r="L26" s="9">
        <v>1776</v>
      </c>
    </row>
    <row r="27" spans="2:12" x14ac:dyDescent="0.3">
      <c r="B27" s="54"/>
      <c r="C27" s="11" t="s">
        <v>43</v>
      </c>
      <c r="D27" s="11">
        <v>3992</v>
      </c>
      <c r="E27" s="12">
        <v>2.1869018077850342</v>
      </c>
      <c r="F27" s="11">
        <v>454</v>
      </c>
      <c r="G27" s="12">
        <v>1.4718536138534546</v>
      </c>
      <c r="H27" s="11">
        <v>204</v>
      </c>
      <c r="I27" s="12">
        <v>1.6466429233551025</v>
      </c>
      <c r="J27" s="11">
        <v>522</v>
      </c>
      <c r="K27" s="12">
        <v>1.7551507949829102</v>
      </c>
      <c r="L27" s="11">
        <v>1776</v>
      </c>
    </row>
    <row r="28" spans="2:12" x14ac:dyDescent="0.3">
      <c r="B28" s="54"/>
      <c r="C28" s="9" t="s">
        <v>44</v>
      </c>
      <c r="D28" s="9">
        <v>3992</v>
      </c>
      <c r="E28" s="10">
        <v>4.5440936088562012</v>
      </c>
      <c r="F28" s="9">
        <v>454</v>
      </c>
      <c r="G28" s="10">
        <v>3.809028148651123</v>
      </c>
      <c r="H28" s="9">
        <v>204</v>
      </c>
      <c r="I28" s="10">
        <v>3.305159330368042</v>
      </c>
      <c r="J28" s="9">
        <v>522</v>
      </c>
      <c r="K28" s="10">
        <v>3.4532384872436523</v>
      </c>
      <c r="L28" s="9">
        <v>1776</v>
      </c>
    </row>
    <row r="29" spans="2:12" ht="14.4" customHeight="1" x14ac:dyDescent="0.3">
      <c r="B29" s="54" t="s">
        <v>16</v>
      </c>
      <c r="C29" s="11" t="s">
        <v>42</v>
      </c>
      <c r="D29" s="11">
        <v>4825</v>
      </c>
      <c r="E29" s="12">
        <v>1.1826844215393066</v>
      </c>
      <c r="F29" s="11">
        <v>1130</v>
      </c>
      <c r="G29" s="12">
        <v>0.75723248720169067</v>
      </c>
      <c r="H29" s="11">
        <v>131</v>
      </c>
      <c r="I29" s="12">
        <v>0.559825599193573</v>
      </c>
      <c r="J29" s="11">
        <v>440</v>
      </c>
      <c r="K29" s="12">
        <v>6.9686160087585449</v>
      </c>
      <c r="L29" s="11">
        <v>2206</v>
      </c>
    </row>
    <row r="30" spans="2:12" x14ac:dyDescent="0.3">
      <c r="B30" s="54"/>
      <c r="C30" s="9" t="s">
        <v>43</v>
      </c>
      <c r="D30" s="9">
        <v>4825</v>
      </c>
      <c r="E30" s="10">
        <v>2.1954236030578613</v>
      </c>
      <c r="F30" s="9">
        <v>1130</v>
      </c>
      <c r="G30" s="10">
        <v>1.4258939027786255</v>
      </c>
      <c r="H30" s="9">
        <v>131</v>
      </c>
      <c r="I30" s="10">
        <v>1.1833279132843018</v>
      </c>
      <c r="J30" s="9">
        <v>440</v>
      </c>
      <c r="K30" s="10">
        <v>9.7623386383056641</v>
      </c>
      <c r="L30" s="9">
        <v>2206</v>
      </c>
    </row>
    <row r="31" spans="2:12" x14ac:dyDescent="0.3">
      <c r="B31" s="54"/>
      <c r="C31" s="11" t="s">
        <v>44</v>
      </c>
      <c r="D31" s="11">
        <v>4825</v>
      </c>
      <c r="E31" s="12">
        <v>3.9006433486938477</v>
      </c>
      <c r="F31" s="11">
        <v>1130</v>
      </c>
      <c r="G31" s="12">
        <v>2.2577166557312012</v>
      </c>
      <c r="H31" s="11">
        <v>131</v>
      </c>
      <c r="I31" s="12">
        <v>2.1975364685058594</v>
      </c>
      <c r="J31" s="11">
        <v>440</v>
      </c>
      <c r="K31" s="12">
        <v>12.688879013061523</v>
      </c>
      <c r="L31" s="11">
        <v>2206</v>
      </c>
    </row>
    <row r="32" spans="2:12" ht="14.4" customHeight="1" x14ac:dyDescent="0.3">
      <c r="B32" s="54" t="s">
        <v>17</v>
      </c>
      <c r="C32" s="9" t="s">
        <v>42</v>
      </c>
      <c r="D32" s="9">
        <v>2425</v>
      </c>
      <c r="E32" s="10">
        <v>2.181293249130249</v>
      </c>
      <c r="F32" s="9">
        <v>242</v>
      </c>
      <c r="G32" s="10">
        <v>2.105008602142334</v>
      </c>
      <c r="H32" s="9">
        <v>53</v>
      </c>
      <c r="I32" s="10">
        <v>1.1412930488586426</v>
      </c>
      <c r="J32" s="9">
        <v>68</v>
      </c>
      <c r="K32" s="10">
        <v>2.7789530754089355</v>
      </c>
      <c r="L32" s="9">
        <v>580</v>
      </c>
    </row>
    <row r="33" spans="2:12" x14ac:dyDescent="0.3">
      <c r="B33" s="54"/>
      <c r="C33" s="11" t="s">
        <v>43</v>
      </c>
      <c r="D33" s="11">
        <v>2425</v>
      </c>
      <c r="E33" s="12">
        <v>4.2319269180297852</v>
      </c>
      <c r="F33" s="11">
        <v>242</v>
      </c>
      <c r="G33" s="12">
        <v>3.5512244701385498</v>
      </c>
      <c r="H33" s="11">
        <v>53</v>
      </c>
      <c r="I33" s="12">
        <v>2.4789223670959473</v>
      </c>
      <c r="J33" s="11">
        <v>68</v>
      </c>
      <c r="K33" s="12">
        <v>9.7122325897216797</v>
      </c>
      <c r="L33" s="11">
        <v>580</v>
      </c>
    </row>
    <row r="34" spans="2:12" x14ac:dyDescent="0.3">
      <c r="B34" s="54"/>
      <c r="C34" s="9" t="s">
        <v>44</v>
      </c>
      <c r="D34" s="9">
        <v>2425</v>
      </c>
      <c r="E34" s="10">
        <v>7.6480851173400879</v>
      </c>
      <c r="F34" s="9">
        <v>242</v>
      </c>
      <c r="G34" s="10">
        <v>6.0454039573669434</v>
      </c>
      <c r="H34" s="9">
        <v>53</v>
      </c>
      <c r="I34" s="10">
        <v>4.8075504302978516</v>
      </c>
      <c r="J34" s="9">
        <v>68</v>
      </c>
      <c r="K34" s="10">
        <v>17.399505615234375</v>
      </c>
      <c r="L34" s="9">
        <v>580</v>
      </c>
    </row>
    <row r="35" spans="2:12" x14ac:dyDescent="0.3">
      <c r="B35" s="54" t="s">
        <v>18</v>
      </c>
      <c r="C35" s="11" t="s">
        <v>42</v>
      </c>
      <c r="D35" s="11">
        <v>868</v>
      </c>
      <c r="E35" s="12">
        <v>0.50674337148666382</v>
      </c>
      <c r="F35" s="11">
        <v>161</v>
      </c>
      <c r="G35" s="12">
        <v>0.33202773332595825</v>
      </c>
      <c r="H35" s="11">
        <v>113</v>
      </c>
      <c r="I35" s="12">
        <v>0.27519679069519043</v>
      </c>
      <c r="J35" s="11">
        <v>54</v>
      </c>
      <c r="K35" s="12">
        <v>4.5190553665161133</v>
      </c>
      <c r="L35" s="11">
        <v>503</v>
      </c>
    </row>
    <row r="36" spans="2:12" x14ac:dyDescent="0.3">
      <c r="B36" s="54"/>
      <c r="C36" s="9" t="s">
        <v>43</v>
      </c>
      <c r="D36" s="9">
        <v>868</v>
      </c>
      <c r="E36" s="10">
        <v>1.271485447883606</v>
      </c>
      <c r="F36" s="9">
        <v>161</v>
      </c>
      <c r="G36" s="10">
        <v>0.75913518667221069</v>
      </c>
      <c r="H36" s="9">
        <v>113</v>
      </c>
      <c r="I36" s="10">
        <v>0.75428307056427002</v>
      </c>
      <c r="J36" s="9">
        <v>54</v>
      </c>
      <c r="K36" s="10">
        <v>9.3703775405883789</v>
      </c>
      <c r="L36" s="9">
        <v>503</v>
      </c>
    </row>
    <row r="37" spans="2:12" x14ac:dyDescent="0.3">
      <c r="B37" s="54"/>
      <c r="C37" s="11" t="s">
        <v>44</v>
      </c>
      <c r="D37" s="11">
        <v>868</v>
      </c>
      <c r="E37" s="12">
        <v>2.8075997829437256</v>
      </c>
      <c r="F37" s="11">
        <v>161</v>
      </c>
      <c r="G37" s="12">
        <v>1.9104723930358887</v>
      </c>
      <c r="H37" s="11">
        <v>113</v>
      </c>
      <c r="I37" s="12">
        <v>1.4896247386932373</v>
      </c>
      <c r="J37" s="11">
        <v>54</v>
      </c>
      <c r="K37" s="12">
        <v>19.518243789672852</v>
      </c>
      <c r="L37" s="11">
        <v>503</v>
      </c>
    </row>
    <row r="38" spans="2:12" ht="14.4" customHeight="1" x14ac:dyDescent="0.3">
      <c r="B38" s="54" t="s">
        <v>19</v>
      </c>
      <c r="C38" s="9" t="s">
        <v>42</v>
      </c>
      <c r="D38" s="9">
        <v>1075</v>
      </c>
      <c r="E38" s="10">
        <v>1.2541124820709229</v>
      </c>
      <c r="F38" s="9">
        <v>128</v>
      </c>
      <c r="G38" s="10">
        <v>0</v>
      </c>
      <c r="H38" s="9">
        <v>8</v>
      </c>
      <c r="I38" s="10">
        <v>0</v>
      </c>
      <c r="J38" s="9">
        <v>33</v>
      </c>
      <c r="K38" s="10">
        <v>1.5712361335754395</v>
      </c>
      <c r="L38" s="9">
        <v>267</v>
      </c>
    </row>
    <row r="39" spans="2:12" x14ac:dyDescent="0.3">
      <c r="B39" s="54"/>
      <c r="C39" s="11" t="s">
        <v>43</v>
      </c>
      <c r="D39" s="11">
        <v>1075</v>
      </c>
      <c r="E39" s="12">
        <v>2.4577836990356445</v>
      </c>
      <c r="F39" s="11">
        <v>128</v>
      </c>
      <c r="G39" s="12">
        <v>0</v>
      </c>
      <c r="H39" s="11">
        <v>8</v>
      </c>
      <c r="I39" s="12">
        <v>0</v>
      </c>
      <c r="J39" s="11">
        <v>33</v>
      </c>
      <c r="K39" s="12">
        <v>2.752399206161499</v>
      </c>
      <c r="L39" s="11">
        <v>267</v>
      </c>
    </row>
    <row r="40" spans="2:12" x14ac:dyDescent="0.3">
      <c r="B40" s="54"/>
      <c r="C40" s="9" t="s">
        <v>44</v>
      </c>
      <c r="D40" s="9">
        <v>1075</v>
      </c>
      <c r="E40" s="10">
        <v>4.8334903717041016</v>
      </c>
      <c r="F40" s="9">
        <v>128</v>
      </c>
      <c r="G40" s="10">
        <v>0</v>
      </c>
      <c r="H40" s="9">
        <v>8</v>
      </c>
      <c r="I40" s="10">
        <v>0</v>
      </c>
      <c r="J40" s="9">
        <v>33</v>
      </c>
      <c r="K40" s="10">
        <v>4.6556358337402344</v>
      </c>
      <c r="L40" s="9">
        <v>267</v>
      </c>
    </row>
    <row r="41" spans="2:12" ht="14.4" customHeight="1" x14ac:dyDescent="0.3">
      <c r="B41" s="54" t="s">
        <v>20</v>
      </c>
      <c r="C41" s="11" t="s">
        <v>42</v>
      </c>
      <c r="D41" s="11">
        <v>9303</v>
      </c>
      <c r="E41" s="12">
        <v>2.2566993236541748</v>
      </c>
      <c r="F41" s="11">
        <v>1231</v>
      </c>
      <c r="G41" s="12">
        <v>1.7617397308349609</v>
      </c>
      <c r="H41" s="11">
        <v>135</v>
      </c>
      <c r="I41" s="12">
        <v>1.4681359529495239</v>
      </c>
      <c r="J41" s="11">
        <v>347</v>
      </c>
      <c r="K41" s="12">
        <v>1.9138085842132568</v>
      </c>
      <c r="L41" s="11">
        <v>2687</v>
      </c>
    </row>
    <row r="42" spans="2:12" x14ac:dyDescent="0.3">
      <c r="B42" s="54"/>
      <c r="C42" s="9" t="s">
        <v>43</v>
      </c>
      <c r="D42" s="9">
        <v>9303</v>
      </c>
      <c r="E42" s="10">
        <v>4.8982601165771484</v>
      </c>
      <c r="F42" s="9">
        <v>1231</v>
      </c>
      <c r="G42" s="10">
        <v>4.0743727684020996</v>
      </c>
      <c r="H42" s="9">
        <v>135</v>
      </c>
      <c r="I42" s="10">
        <v>3.2702794075012207</v>
      </c>
      <c r="J42" s="9">
        <v>347</v>
      </c>
      <c r="K42" s="10">
        <v>4.0765042304992676</v>
      </c>
      <c r="L42" s="9">
        <v>2687</v>
      </c>
    </row>
    <row r="43" spans="2:12" x14ac:dyDescent="0.3">
      <c r="B43" s="54"/>
      <c r="C43" s="11" t="s">
        <v>44</v>
      </c>
      <c r="D43" s="11">
        <v>9303</v>
      </c>
      <c r="E43" s="12">
        <v>9.4153947830200195</v>
      </c>
      <c r="F43" s="11">
        <v>1231</v>
      </c>
      <c r="G43" s="12">
        <v>7.7971944808959961</v>
      </c>
      <c r="H43" s="11">
        <v>135</v>
      </c>
      <c r="I43" s="12">
        <v>6.5204582214355469</v>
      </c>
      <c r="J43" s="11">
        <v>347</v>
      </c>
      <c r="K43" s="12">
        <v>7.2131223678588867</v>
      </c>
      <c r="L43" s="11">
        <v>2687</v>
      </c>
    </row>
    <row r="44" spans="2:12" ht="14.4" customHeight="1" x14ac:dyDescent="0.3">
      <c r="B44" s="54" t="s">
        <v>21</v>
      </c>
      <c r="C44" s="9" t="s">
        <v>42</v>
      </c>
      <c r="D44" s="9">
        <v>2430</v>
      </c>
      <c r="E44" s="10">
        <v>2.3870258331298828</v>
      </c>
      <c r="F44" s="9">
        <v>332</v>
      </c>
      <c r="G44" s="10">
        <v>0</v>
      </c>
      <c r="H44" s="9">
        <v>38</v>
      </c>
      <c r="I44" s="10">
        <v>1.7369446754455566</v>
      </c>
      <c r="J44" s="9">
        <v>75</v>
      </c>
      <c r="K44" s="10">
        <v>2.0490846633911133</v>
      </c>
      <c r="L44" s="9">
        <v>687</v>
      </c>
    </row>
    <row r="45" spans="2:12" x14ac:dyDescent="0.3">
      <c r="B45" s="54"/>
      <c r="C45" s="11" t="s">
        <v>43</v>
      </c>
      <c r="D45" s="11">
        <v>2430</v>
      </c>
      <c r="E45" s="12">
        <v>4.9492740631103516</v>
      </c>
      <c r="F45" s="11">
        <v>332</v>
      </c>
      <c r="G45" s="12">
        <v>0</v>
      </c>
      <c r="H45" s="11">
        <v>38</v>
      </c>
      <c r="I45" s="12">
        <v>2.9907286167144775</v>
      </c>
      <c r="J45" s="11">
        <v>75</v>
      </c>
      <c r="K45" s="12">
        <v>4.226654052734375</v>
      </c>
      <c r="L45" s="11">
        <v>687</v>
      </c>
    </row>
    <row r="46" spans="2:12" x14ac:dyDescent="0.3">
      <c r="B46" s="54"/>
      <c r="C46" s="9" t="s">
        <v>44</v>
      </c>
      <c r="D46" s="9">
        <v>2430</v>
      </c>
      <c r="E46" s="10">
        <v>9.1103973388671875</v>
      </c>
      <c r="F46" s="9">
        <v>332</v>
      </c>
      <c r="G46" s="10">
        <v>0</v>
      </c>
      <c r="H46" s="9">
        <v>38</v>
      </c>
      <c r="I46" s="10">
        <v>6.1174893379211426</v>
      </c>
      <c r="J46" s="9">
        <v>75</v>
      </c>
      <c r="K46" s="10">
        <v>7.1717782020568848</v>
      </c>
      <c r="L46" s="9">
        <v>687</v>
      </c>
    </row>
    <row r="47" spans="2:12" ht="14.4" customHeight="1" x14ac:dyDescent="0.3">
      <c r="B47" s="54" t="s">
        <v>22</v>
      </c>
      <c r="C47" s="11" t="s">
        <v>42</v>
      </c>
      <c r="D47" s="11">
        <v>5516</v>
      </c>
      <c r="E47" s="12">
        <v>2.9374535083770752</v>
      </c>
      <c r="F47" s="11">
        <v>680</v>
      </c>
      <c r="G47" s="12">
        <v>0</v>
      </c>
      <c r="H47" s="11">
        <v>24</v>
      </c>
      <c r="I47" s="12">
        <v>1.6238418817520142</v>
      </c>
      <c r="J47" s="11">
        <v>87</v>
      </c>
      <c r="K47" s="12">
        <v>2.3025364875793457</v>
      </c>
      <c r="L47" s="11">
        <v>1308</v>
      </c>
    </row>
    <row r="48" spans="2:12" x14ac:dyDescent="0.3">
      <c r="B48" s="54"/>
      <c r="C48" s="9" t="s">
        <v>43</v>
      </c>
      <c r="D48" s="9">
        <v>5516</v>
      </c>
      <c r="E48" s="10">
        <v>5.5508036613464355</v>
      </c>
      <c r="F48" s="9">
        <v>680</v>
      </c>
      <c r="G48" s="10">
        <v>0</v>
      </c>
      <c r="H48" s="9">
        <v>24</v>
      </c>
      <c r="I48" s="10">
        <v>3.3097243309020996</v>
      </c>
      <c r="J48" s="9">
        <v>87</v>
      </c>
      <c r="K48" s="10">
        <v>4.7960004806518555</v>
      </c>
      <c r="L48" s="9">
        <v>1308</v>
      </c>
    </row>
    <row r="49" spans="2:12" x14ac:dyDescent="0.3">
      <c r="B49" s="54"/>
      <c r="C49" s="11" t="s">
        <v>44</v>
      </c>
      <c r="D49" s="11">
        <v>5516</v>
      </c>
      <c r="E49" s="12">
        <v>9.9889926910400391</v>
      </c>
      <c r="F49" s="11">
        <v>680</v>
      </c>
      <c r="G49" s="12">
        <v>0</v>
      </c>
      <c r="H49" s="11">
        <v>24</v>
      </c>
      <c r="I49" s="12">
        <v>5.5242705345153809</v>
      </c>
      <c r="J49" s="11">
        <v>87</v>
      </c>
      <c r="K49" s="12">
        <v>8.4095382690429687</v>
      </c>
      <c r="L49" s="11">
        <v>1308</v>
      </c>
    </row>
    <row r="50" spans="2:12" ht="14.4" customHeight="1" x14ac:dyDescent="0.3">
      <c r="B50" s="54" t="s">
        <v>23</v>
      </c>
      <c r="C50" s="9" t="s">
        <v>42</v>
      </c>
      <c r="D50" s="9">
        <v>789</v>
      </c>
      <c r="E50" s="10">
        <v>0</v>
      </c>
      <c r="F50" s="9">
        <v>29</v>
      </c>
      <c r="G50" s="10">
        <v>0</v>
      </c>
      <c r="H50" s="9">
        <v>13</v>
      </c>
      <c r="I50" s="10">
        <v>0</v>
      </c>
      <c r="J50" s="9">
        <v>16</v>
      </c>
      <c r="K50" s="10">
        <v>0</v>
      </c>
      <c r="L50" s="9">
        <v>24</v>
      </c>
    </row>
    <row r="51" spans="2:12" x14ac:dyDescent="0.3">
      <c r="B51" s="54"/>
      <c r="C51" s="11" t="s">
        <v>43</v>
      </c>
      <c r="D51" s="11">
        <v>789</v>
      </c>
      <c r="E51" s="12">
        <v>0</v>
      </c>
      <c r="F51" s="11">
        <v>29</v>
      </c>
      <c r="G51" s="12">
        <v>0</v>
      </c>
      <c r="H51" s="11">
        <v>13</v>
      </c>
      <c r="I51" s="12">
        <v>0</v>
      </c>
      <c r="J51" s="11">
        <v>16</v>
      </c>
      <c r="K51" s="12">
        <v>0</v>
      </c>
      <c r="L51" s="11">
        <v>24</v>
      </c>
    </row>
    <row r="52" spans="2:12" x14ac:dyDescent="0.3">
      <c r="B52" s="54"/>
      <c r="C52" s="9" t="s">
        <v>44</v>
      </c>
      <c r="D52" s="9">
        <v>789</v>
      </c>
      <c r="E52" s="10">
        <v>0</v>
      </c>
      <c r="F52" s="9">
        <v>29</v>
      </c>
      <c r="G52" s="10">
        <v>0</v>
      </c>
      <c r="H52" s="9">
        <v>13</v>
      </c>
      <c r="I52" s="10">
        <v>0</v>
      </c>
      <c r="J52" s="9">
        <v>16</v>
      </c>
      <c r="K52" s="10">
        <v>0</v>
      </c>
      <c r="L52" s="9">
        <v>24</v>
      </c>
    </row>
    <row r="53" spans="2:12" x14ac:dyDescent="0.3">
      <c r="B53" s="54" t="s">
        <v>24</v>
      </c>
      <c r="C53" s="11" t="s">
        <v>42</v>
      </c>
      <c r="D53" s="11">
        <v>814</v>
      </c>
      <c r="E53" s="12">
        <v>17.005744934082031</v>
      </c>
      <c r="F53" s="11">
        <v>192</v>
      </c>
      <c r="G53" s="12">
        <v>4.5632991790771484</v>
      </c>
      <c r="H53" s="11">
        <v>56</v>
      </c>
      <c r="I53" s="12">
        <v>3.9136769771575928</v>
      </c>
      <c r="J53" s="11">
        <v>78</v>
      </c>
      <c r="K53" s="12">
        <v>10.47947883605957</v>
      </c>
      <c r="L53" s="11">
        <v>404</v>
      </c>
    </row>
    <row r="54" spans="2:12" x14ac:dyDescent="0.3">
      <c r="B54" s="54"/>
      <c r="C54" s="9" t="s">
        <v>43</v>
      </c>
      <c r="D54" s="9">
        <v>814</v>
      </c>
      <c r="E54" s="10">
        <v>24.91874885559082</v>
      </c>
      <c r="F54" s="9">
        <v>192</v>
      </c>
      <c r="G54" s="10">
        <v>7.9851493835449219</v>
      </c>
      <c r="H54" s="9">
        <v>56</v>
      </c>
      <c r="I54" s="10">
        <v>12.911476135253906</v>
      </c>
      <c r="J54" s="9">
        <v>78</v>
      </c>
      <c r="K54" s="10">
        <v>15.998863220214844</v>
      </c>
      <c r="L54" s="9">
        <v>404</v>
      </c>
    </row>
    <row r="55" spans="2:12" x14ac:dyDescent="0.3">
      <c r="B55" s="54"/>
      <c r="C55" s="11" t="s">
        <v>44</v>
      </c>
      <c r="D55" s="11">
        <v>814</v>
      </c>
      <c r="E55" s="12">
        <v>39.904582977294922</v>
      </c>
      <c r="F55" s="11">
        <v>192</v>
      </c>
      <c r="G55" s="12">
        <v>15.625505447387695</v>
      </c>
      <c r="H55" s="11">
        <v>56</v>
      </c>
      <c r="I55" s="12">
        <v>24.984573364257813</v>
      </c>
      <c r="J55" s="11">
        <v>78</v>
      </c>
      <c r="K55" s="12">
        <v>23.020057678222656</v>
      </c>
      <c r="L55" s="11">
        <v>404</v>
      </c>
    </row>
    <row r="56" spans="2:12" ht="14.4" customHeight="1" x14ac:dyDescent="0.3">
      <c r="B56" s="54" t="s">
        <v>25</v>
      </c>
      <c r="C56" s="9" t="s">
        <v>42</v>
      </c>
      <c r="D56" s="9">
        <v>133</v>
      </c>
      <c r="E56" s="10">
        <v>0</v>
      </c>
      <c r="F56" s="9">
        <v>16</v>
      </c>
      <c r="G56" s="10">
        <v>0</v>
      </c>
      <c r="H56" s="9">
        <v>12</v>
      </c>
      <c r="I56" s="10">
        <v>0</v>
      </c>
      <c r="J56" s="9">
        <v>18</v>
      </c>
      <c r="K56" s="10">
        <v>10.476868629455566</v>
      </c>
      <c r="L56" s="9">
        <v>73</v>
      </c>
    </row>
    <row r="57" spans="2:12" x14ac:dyDescent="0.3">
      <c r="B57" s="54"/>
      <c r="C57" s="11" t="s">
        <v>43</v>
      </c>
      <c r="D57" s="11">
        <v>133</v>
      </c>
      <c r="E57" s="12">
        <v>0</v>
      </c>
      <c r="F57" s="11">
        <v>16</v>
      </c>
      <c r="G57" s="12">
        <v>0</v>
      </c>
      <c r="H57" s="11">
        <v>12</v>
      </c>
      <c r="I57" s="12">
        <v>0</v>
      </c>
      <c r="J57" s="11">
        <v>18</v>
      </c>
      <c r="K57" s="12">
        <v>17.046302795410156</v>
      </c>
      <c r="L57" s="11">
        <v>73</v>
      </c>
    </row>
    <row r="58" spans="2:12" x14ac:dyDescent="0.3">
      <c r="B58" s="54"/>
      <c r="C58" s="9" t="s">
        <v>44</v>
      </c>
      <c r="D58" s="9">
        <v>133</v>
      </c>
      <c r="E58" s="10">
        <v>0</v>
      </c>
      <c r="F58" s="9">
        <v>16</v>
      </c>
      <c r="G58" s="10">
        <v>0</v>
      </c>
      <c r="H58" s="9">
        <v>12</v>
      </c>
      <c r="I58" s="10">
        <v>0</v>
      </c>
      <c r="J58" s="9">
        <v>18</v>
      </c>
      <c r="K58" s="10">
        <v>23.570993423461914</v>
      </c>
      <c r="L58" s="9">
        <v>73</v>
      </c>
    </row>
    <row r="59" spans="2:12" ht="14.4" customHeight="1" x14ac:dyDescent="0.3">
      <c r="B59" s="54" t="s">
        <v>26</v>
      </c>
      <c r="C59" s="11" t="s">
        <v>42</v>
      </c>
      <c r="D59" s="11">
        <v>256</v>
      </c>
      <c r="E59" s="12">
        <v>0</v>
      </c>
      <c r="F59" s="11">
        <v>34</v>
      </c>
      <c r="G59" s="12">
        <v>0</v>
      </c>
      <c r="H59" s="11">
        <v>5</v>
      </c>
      <c r="I59" s="12">
        <v>0</v>
      </c>
      <c r="J59" s="11">
        <v>13</v>
      </c>
      <c r="K59" s="12">
        <v>8.9759654998779297</v>
      </c>
      <c r="L59" s="11">
        <v>83</v>
      </c>
    </row>
    <row r="60" spans="2:12" x14ac:dyDescent="0.3">
      <c r="B60" s="54"/>
      <c r="C60" s="9" t="s">
        <v>43</v>
      </c>
      <c r="D60" s="9">
        <v>256</v>
      </c>
      <c r="E60" s="10">
        <v>0</v>
      </c>
      <c r="F60" s="9">
        <v>34</v>
      </c>
      <c r="G60" s="10">
        <v>0</v>
      </c>
      <c r="H60" s="9">
        <v>5</v>
      </c>
      <c r="I60" s="10">
        <v>0</v>
      </c>
      <c r="J60" s="9">
        <v>13</v>
      </c>
      <c r="K60" s="10">
        <v>18.645174026489258</v>
      </c>
      <c r="L60" s="9">
        <v>83</v>
      </c>
    </row>
    <row r="61" spans="2:12" x14ac:dyDescent="0.3">
      <c r="B61" s="54"/>
      <c r="C61" s="11" t="s">
        <v>44</v>
      </c>
      <c r="D61" s="11">
        <v>256</v>
      </c>
      <c r="E61" s="12">
        <v>0</v>
      </c>
      <c r="F61" s="11">
        <v>34</v>
      </c>
      <c r="G61" s="12">
        <v>0</v>
      </c>
      <c r="H61" s="11">
        <v>5</v>
      </c>
      <c r="I61" s="12">
        <v>0</v>
      </c>
      <c r="J61" s="11">
        <v>13</v>
      </c>
      <c r="K61" s="12">
        <v>33.017913818359375</v>
      </c>
      <c r="L61" s="11">
        <v>83</v>
      </c>
    </row>
    <row r="62" spans="2:12" ht="14.4" customHeight="1" x14ac:dyDescent="0.3">
      <c r="B62" s="54" t="s">
        <v>27</v>
      </c>
      <c r="C62" s="9" t="s">
        <v>42</v>
      </c>
      <c r="D62" s="9">
        <v>422</v>
      </c>
      <c r="E62" s="10">
        <v>0</v>
      </c>
      <c r="F62" s="9">
        <v>12</v>
      </c>
      <c r="G62" s="10">
        <v>5.3750572204589844</v>
      </c>
      <c r="H62" s="9">
        <v>74</v>
      </c>
      <c r="I62" s="10">
        <v>0</v>
      </c>
      <c r="J62" s="9">
        <v>13</v>
      </c>
      <c r="K62" s="10">
        <v>25.475536346435547</v>
      </c>
      <c r="L62" s="9">
        <v>126</v>
      </c>
    </row>
    <row r="63" spans="2:12" x14ac:dyDescent="0.3">
      <c r="B63" s="54"/>
      <c r="C63" s="11" t="s">
        <v>43</v>
      </c>
      <c r="D63" s="11">
        <v>422</v>
      </c>
      <c r="E63" s="12">
        <v>0</v>
      </c>
      <c r="F63" s="11">
        <v>12</v>
      </c>
      <c r="G63" s="12">
        <v>9.8867292404174805</v>
      </c>
      <c r="H63" s="11">
        <v>74</v>
      </c>
      <c r="I63" s="12">
        <v>0</v>
      </c>
      <c r="J63" s="11">
        <v>13</v>
      </c>
      <c r="K63" s="12">
        <v>39.222335815429688</v>
      </c>
      <c r="L63" s="11">
        <v>126</v>
      </c>
    </row>
    <row r="64" spans="2:12" x14ac:dyDescent="0.3">
      <c r="B64" s="54"/>
      <c r="C64" s="9" t="s">
        <v>44</v>
      </c>
      <c r="D64" s="9">
        <v>422</v>
      </c>
      <c r="E64" s="10">
        <v>0</v>
      </c>
      <c r="F64" s="9">
        <v>12</v>
      </c>
      <c r="G64" s="10">
        <v>13.881196022033691</v>
      </c>
      <c r="H64" s="9">
        <v>74</v>
      </c>
      <c r="I64" s="10">
        <v>0</v>
      </c>
      <c r="J64" s="9">
        <v>13</v>
      </c>
      <c r="K64" s="10">
        <v>50.552967071533203</v>
      </c>
      <c r="L64" s="9">
        <v>126</v>
      </c>
    </row>
    <row r="65" spans="2:12" ht="14.4" customHeight="1" x14ac:dyDescent="0.3">
      <c r="B65" s="54" t="s">
        <v>28</v>
      </c>
      <c r="C65" s="11" t="s">
        <v>42</v>
      </c>
      <c r="D65" s="11">
        <v>19</v>
      </c>
      <c r="E65" s="12">
        <v>0</v>
      </c>
      <c r="F65" s="11">
        <v>0</v>
      </c>
      <c r="G65" s="12">
        <v>0</v>
      </c>
      <c r="H65" s="11">
        <v>0</v>
      </c>
      <c r="I65" s="12">
        <v>0</v>
      </c>
      <c r="J65" s="11">
        <v>0</v>
      </c>
      <c r="K65" s="12">
        <v>0</v>
      </c>
      <c r="L65" s="11">
        <v>1</v>
      </c>
    </row>
    <row r="66" spans="2:12" x14ac:dyDescent="0.3">
      <c r="B66" s="54"/>
      <c r="C66" s="9" t="s">
        <v>43</v>
      </c>
      <c r="D66" s="9">
        <v>19</v>
      </c>
      <c r="E66" s="10">
        <v>0</v>
      </c>
      <c r="F66" s="9">
        <v>0</v>
      </c>
      <c r="G66" s="10">
        <v>0</v>
      </c>
      <c r="H66" s="9">
        <v>0</v>
      </c>
      <c r="I66" s="10">
        <v>0</v>
      </c>
      <c r="J66" s="9">
        <v>0</v>
      </c>
      <c r="K66" s="10">
        <v>0</v>
      </c>
      <c r="L66" s="9">
        <v>1</v>
      </c>
    </row>
    <row r="67" spans="2:12" x14ac:dyDescent="0.3">
      <c r="B67" s="54"/>
      <c r="C67" s="11" t="s">
        <v>44</v>
      </c>
      <c r="D67" s="11">
        <v>19</v>
      </c>
      <c r="E67" s="12">
        <v>0</v>
      </c>
      <c r="F67" s="11">
        <v>0</v>
      </c>
      <c r="G67" s="12">
        <v>0</v>
      </c>
      <c r="H67" s="11">
        <v>0</v>
      </c>
      <c r="I67" s="12">
        <v>0</v>
      </c>
      <c r="J67" s="11">
        <v>0</v>
      </c>
      <c r="K67" s="12">
        <v>0</v>
      </c>
      <c r="L67" s="11">
        <v>1</v>
      </c>
    </row>
    <row r="68" spans="2:12" x14ac:dyDescent="0.3">
      <c r="B68" s="54" t="s">
        <v>29</v>
      </c>
      <c r="C68" s="9" t="s">
        <v>42</v>
      </c>
      <c r="D68" s="9">
        <v>4977</v>
      </c>
      <c r="E68" s="10">
        <v>4.7882556915283203</v>
      </c>
      <c r="F68" s="9">
        <v>686</v>
      </c>
      <c r="G68" s="10">
        <v>3.7161712646484375</v>
      </c>
      <c r="H68" s="9">
        <v>119</v>
      </c>
      <c r="I68" s="10">
        <v>3.3157439231872559</v>
      </c>
      <c r="J68" s="9">
        <v>228</v>
      </c>
      <c r="K68" s="10">
        <v>5.5672860145568848</v>
      </c>
      <c r="L68" s="9">
        <v>1494</v>
      </c>
    </row>
    <row r="69" spans="2:12" x14ac:dyDescent="0.3">
      <c r="B69" s="54"/>
      <c r="C69" s="11" t="s">
        <v>43</v>
      </c>
      <c r="D69" s="11">
        <v>4977</v>
      </c>
      <c r="E69" s="12">
        <v>9.4053936004638672</v>
      </c>
      <c r="F69" s="11">
        <v>686</v>
      </c>
      <c r="G69" s="12">
        <v>7.0797834396362305</v>
      </c>
      <c r="H69" s="11">
        <v>119</v>
      </c>
      <c r="I69" s="12">
        <v>6.7149171829223633</v>
      </c>
      <c r="J69" s="11">
        <v>228</v>
      </c>
      <c r="K69" s="12">
        <v>14.977140426635742</v>
      </c>
      <c r="L69" s="11">
        <v>1494</v>
      </c>
    </row>
    <row r="70" spans="2:12" x14ac:dyDescent="0.3">
      <c r="B70" s="54"/>
      <c r="C70" s="9" t="s">
        <v>44</v>
      </c>
      <c r="D70" s="9">
        <v>4977</v>
      </c>
      <c r="E70" s="10">
        <v>22.089733123779297</v>
      </c>
      <c r="F70" s="9">
        <v>686</v>
      </c>
      <c r="G70" s="10">
        <v>14.287101745605469</v>
      </c>
      <c r="H70" s="9">
        <v>119</v>
      </c>
      <c r="I70" s="10">
        <v>12.356785774230957</v>
      </c>
      <c r="J70" s="9">
        <v>228</v>
      </c>
      <c r="K70" s="10">
        <v>24.211277008056641</v>
      </c>
      <c r="L70" s="9">
        <v>1494</v>
      </c>
    </row>
    <row r="71" spans="2:12" ht="14.4" customHeight="1" x14ac:dyDescent="0.3">
      <c r="B71" s="54" t="s">
        <v>30</v>
      </c>
      <c r="C71" s="11" t="s">
        <v>42</v>
      </c>
      <c r="D71" s="11">
        <v>4025</v>
      </c>
      <c r="E71" s="12">
        <v>3.5692245960235596</v>
      </c>
      <c r="F71" s="11">
        <v>222</v>
      </c>
      <c r="G71" s="12">
        <v>0</v>
      </c>
      <c r="H71" s="11">
        <v>28</v>
      </c>
      <c r="I71" s="12">
        <v>3.0552768707275391</v>
      </c>
      <c r="J71" s="11">
        <v>84</v>
      </c>
      <c r="K71" s="12">
        <v>6.8483591079711914</v>
      </c>
      <c r="L71" s="11">
        <v>557</v>
      </c>
    </row>
    <row r="72" spans="2:12" x14ac:dyDescent="0.3">
      <c r="B72" s="54"/>
      <c r="C72" s="9" t="s">
        <v>43</v>
      </c>
      <c r="D72" s="9">
        <v>4025</v>
      </c>
      <c r="E72" s="10">
        <v>7.6316385269165039</v>
      </c>
      <c r="F72" s="9">
        <v>222</v>
      </c>
      <c r="G72" s="10">
        <v>0</v>
      </c>
      <c r="H72" s="9">
        <v>28</v>
      </c>
      <c r="I72" s="10">
        <v>6.0106582641601562</v>
      </c>
      <c r="J72" s="9">
        <v>84</v>
      </c>
      <c r="K72" s="10">
        <v>20.923286437988281</v>
      </c>
      <c r="L72" s="9">
        <v>557</v>
      </c>
    </row>
    <row r="73" spans="2:12" x14ac:dyDescent="0.3">
      <c r="B73" s="54"/>
      <c r="C73" s="11" t="s">
        <v>44</v>
      </c>
      <c r="D73" s="11">
        <v>4025</v>
      </c>
      <c r="E73" s="12">
        <v>19.795166015625</v>
      </c>
      <c r="F73" s="11">
        <v>222</v>
      </c>
      <c r="G73" s="12">
        <v>0</v>
      </c>
      <c r="H73" s="11">
        <v>28</v>
      </c>
      <c r="I73" s="12">
        <v>11.876810073852539</v>
      </c>
      <c r="J73" s="11">
        <v>84</v>
      </c>
      <c r="K73" s="12">
        <v>32.251174926757812</v>
      </c>
      <c r="L73" s="11">
        <v>557</v>
      </c>
    </row>
    <row r="74" spans="2:12" x14ac:dyDescent="0.3">
      <c r="B74" s="54" t="s">
        <v>31</v>
      </c>
      <c r="C74" s="9" t="s">
        <v>42</v>
      </c>
      <c r="D74" s="9">
        <v>734</v>
      </c>
      <c r="E74" s="10">
        <v>5.2378463745117188</v>
      </c>
      <c r="F74" s="9">
        <v>73</v>
      </c>
      <c r="G74" s="10">
        <v>0</v>
      </c>
      <c r="H74" s="9">
        <v>12</v>
      </c>
      <c r="I74" s="10">
        <v>0</v>
      </c>
      <c r="J74" s="9">
        <v>30</v>
      </c>
      <c r="K74" s="10">
        <v>3.0158915519714355</v>
      </c>
      <c r="L74" s="9">
        <v>172</v>
      </c>
    </row>
    <row r="75" spans="2:12" x14ac:dyDescent="0.3">
      <c r="B75" s="54"/>
      <c r="C75" s="11" t="s">
        <v>43</v>
      </c>
      <c r="D75" s="11">
        <v>734</v>
      </c>
      <c r="E75" s="12">
        <v>12.183218002319336</v>
      </c>
      <c r="F75" s="11">
        <v>73</v>
      </c>
      <c r="G75" s="12">
        <v>0</v>
      </c>
      <c r="H75" s="11">
        <v>12</v>
      </c>
      <c r="I75" s="12">
        <v>0</v>
      </c>
      <c r="J75" s="11">
        <v>30</v>
      </c>
      <c r="K75" s="12">
        <v>10.887590408325195</v>
      </c>
      <c r="L75" s="11">
        <v>172</v>
      </c>
    </row>
    <row r="76" spans="2:12" x14ac:dyDescent="0.3">
      <c r="B76" s="54"/>
      <c r="C76" s="9" t="s">
        <v>44</v>
      </c>
      <c r="D76" s="9">
        <v>734</v>
      </c>
      <c r="E76" s="10">
        <v>57.331817626953125</v>
      </c>
      <c r="F76" s="9">
        <v>73</v>
      </c>
      <c r="G76" s="10">
        <v>0</v>
      </c>
      <c r="H76" s="9">
        <v>12</v>
      </c>
      <c r="I76" s="10">
        <v>0</v>
      </c>
      <c r="J76" s="9">
        <v>30</v>
      </c>
      <c r="K76" s="10">
        <v>23.176193237304688</v>
      </c>
      <c r="L76" s="9">
        <v>172</v>
      </c>
    </row>
    <row r="77" spans="2:12" ht="14.4" customHeight="1" x14ac:dyDescent="0.3">
      <c r="B77" s="54" t="s">
        <v>32</v>
      </c>
      <c r="C77" s="11" t="s">
        <v>42</v>
      </c>
      <c r="D77" s="11">
        <v>1276</v>
      </c>
      <c r="E77" s="12">
        <v>27.125923156738281</v>
      </c>
      <c r="F77" s="11">
        <v>140</v>
      </c>
      <c r="G77" s="12">
        <v>0</v>
      </c>
      <c r="H77" s="11">
        <v>13</v>
      </c>
      <c r="I77" s="12">
        <v>4.6383895874023437</v>
      </c>
      <c r="J77" s="11">
        <v>55</v>
      </c>
      <c r="K77" s="12">
        <v>11.964597702026367</v>
      </c>
      <c r="L77" s="11">
        <v>359</v>
      </c>
    </row>
    <row r="78" spans="2:12" x14ac:dyDescent="0.3">
      <c r="B78" s="54"/>
      <c r="C78" s="9" t="s">
        <v>43</v>
      </c>
      <c r="D78" s="9">
        <v>1276</v>
      </c>
      <c r="E78" s="10">
        <v>185.45704650878906</v>
      </c>
      <c r="F78" s="9">
        <v>140</v>
      </c>
      <c r="G78" s="10">
        <v>0</v>
      </c>
      <c r="H78" s="9">
        <v>13</v>
      </c>
      <c r="I78" s="10">
        <v>12.236063003540039</v>
      </c>
      <c r="J78" s="9">
        <v>55</v>
      </c>
      <c r="K78" s="10">
        <v>66.679603576660156</v>
      </c>
      <c r="L78" s="9">
        <v>359</v>
      </c>
    </row>
    <row r="79" spans="2:12" x14ac:dyDescent="0.3">
      <c r="B79" s="54"/>
      <c r="C79" s="11" t="s">
        <v>44</v>
      </c>
      <c r="D79" s="11">
        <v>1276</v>
      </c>
      <c r="E79" s="12">
        <v>401.33441162109375</v>
      </c>
      <c r="F79" s="11">
        <v>140</v>
      </c>
      <c r="G79" s="12">
        <v>0</v>
      </c>
      <c r="H79" s="11">
        <v>13</v>
      </c>
      <c r="I79" s="12">
        <v>41.057994842529297</v>
      </c>
      <c r="J79" s="11">
        <v>55</v>
      </c>
      <c r="K79" s="12">
        <v>229.51106262207031</v>
      </c>
      <c r="L79" s="11">
        <v>359</v>
      </c>
    </row>
    <row r="80" spans="2:12" ht="14.4" customHeight="1" x14ac:dyDescent="0.3">
      <c r="B80" s="54" t="s">
        <v>33</v>
      </c>
      <c r="C80" s="9" t="s">
        <v>42</v>
      </c>
      <c r="D80" s="9">
        <v>2637</v>
      </c>
      <c r="E80" s="10">
        <v>5.0497589111328125</v>
      </c>
      <c r="F80" s="9">
        <v>361</v>
      </c>
      <c r="G80" s="10">
        <v>0</v>
      </c>
      <c r="H80" s="9">
        <v>21</v>
      </c>
      <c r="I80" s="10">
        <v>3.6188907623291016</v>
      </c>
      <c r="J80" s="9">
        <v>51</v>
      </c>
      <c r="K80" s="10">
        <v>3.8698630332946777</v>
      </c>
      <c r="L80" s="9">
        <v>651</v>
      </c>
    </row>
    <row r="81" spans="2:12" x14ac:dyDescent="0.3">
      <c r="B81" s="54"/>
      <c r="C81" s="11" t="s">
        <v>43</v>
      </c>
      <c r="D81" s="11">
        <v>2637</v>
      </c>
      <c r="E81" s="12">
        <v>9.1727705001831055</v>
      </c>
      <c r="F81" s="11">
        <v>361</v>
      </c>
      <c r="G81" s="12">
        <v>0</v>
      </c>
      <c r="H81" s="11">
        <v>21</v>
      </c>
      <c r="I81" s="12">
        <v>6.0791230201721191</v>
      </c>
      <c r="J81" s="11">
        <v>51</v>
      </c>
      <c r="K81" s="12">
        <v>10.630269050598145</v>
      </c>
      <c r="L81" s="11">
        <v>651</v>
      </c>
    </row>
    <row r="82" spans="2:12" x14ac:dyDescent="0.3">
      <c r="B82" s="54"/>
      <c r="C82" s="9" t="s">
        <v>44</v>
      </c>
      <c r="D82" s="9">
        <v>2637</v>
      </c>
      <c r="E82" s="10">
        <v>17.604061126708984</v>
      </c>
      <c r="F82" s="9">
        <v>361</v>
      </c>
      <c r="G82" s="10">
        <v>0</v>
      </c>
      <c r="H82" s="9">
        <v>21</v>
      </c>
      <c r="I82" s="10">
        <v>14.576464653015137</v>
      </c>
      <c r="J82" s="9">
        <v>51</v>
      </c>
      <c r="K82" s="10">
        <v>18.338180541992187</v>
      </c>
      <c r="L82" s="9">
        <v>651</v>
      </c>
    </row>
    <row r="83" spans="2:12" x14ac:dyDescent="0.3">
      <c r="B83" s="54" t="s">
        <v>34</v>
      </c>
      <c r="C83" s="11" t="s">
        <v>42</v>
      </c>
      <c r="D83" s="11">
        <v>1805</v>
      </c>
      <c r="E83" s="12">
        <v>3.3843586444854736</v>
      </c>
      <c r="F83" s="11">
        <v>112</v>
      </c>
      <c r="G83" s="12">
        <v>0</v>
      </c>
      <c r="H83" s="11">
        <v>7</v>
      </c>
      <c r="I83" s="12">
        <v>0</v>
      </c>
      <c r="J83" s="11">
        <v>26</v>
      </c>
      <c r="K83" s="12">
        <v>1.4386452436447144</v>
      </c>
      <c r="L83" s="11">
        <v>264</v>
      </c>
    </row>
    <row r="84" spans="2:12" x14ac:dyDescent="0.3">
      <c r="B84" s="54"/>
      <c r="C84" s="9" t="s">
        <v>43</v>
      </c>
      <c r="D84" s="9">
        <v>1805</v>
      </c>
      <c r="E84" s="10">
        <v>6.7985162734985352</v>
      </c>
      <c r="F84" s="9">
        <v>112</v>
      </c>
      <c r="G84" s="10">
        <v>0</v>
      </c>
      <c r="H84" s="9">
        <v>7</v>
      </c>
      <c r="I84" s="10">
        <v>0</v>
      </c>
      <c r="J84" s="9">
        <v>26</v>
      </c>
      <c r="K84" s="10">
        <v>2.4589629173278809</v>
      </c>
      <c r="L84" s="9">
        <v>264</v>
      </c>
    </row>
    <row r="85" spans="2:12" x14ac:dyDescent="0.3">
      <c r="B85" s="54"/>
      <c r="C85" s="11" t="s">
        <v>44</v>
      </c>
      <c r="D85" s="11">
        <v>1805</v>
      </c>
      <c r="E85" s="12">
        <v>14.963890075683594</v>
      </c>
      <c r="F85" s="11">
        <v>112</v>
      </c>
      <c r="G85" s="12">
        <v>0</v>
      </c>
      <c r="H85" s="11">
        <v>7</v>
      </c>
      <c r="I85" s="12">
        <v>0</v>
      </c>
      <c r="J85" s="11">
        <v>26</v>
      </c>
      <c r="K85" s="12">
        <v>4.8462343215942383</v>
      </c>
      <c r="L85" s="11">
        <v>264</v>
      </c>
    </row>
    <row r="86" spans="2:12" x14ac:dyDescent="0.3">
      <c r="B86" s="54" t="s">
        <v>35</v>
      </c>
      <c r="C86" s="9" t="s">
        <v>42</v>
      </c>
      <c r="D86" s="9">
        <v>4238</v>
      </c>
      <c r="E86" s="10">
        <v>2.825498104095459</v>
      </c>
      <c r="F86" s="9">
        <v>220</v>
      </c>
      <c r="G86" s="10">
        <v>0</v>
      </c>
      <c r="H86" s="9">
        <v>34</v>
      </c>
      <c r="I86" s="10">
        <v>2.8572149276733398</v>
      </c>
      <c r="J86" s="9">
        <v>130</v>
      </c>
      <c r="K86" s="10">
        <v>1.8323529958724976</v>
      </c>
      <c r="L86" s="9">
        <v>609</v>
      </c>
    </row>
    <row r="87" spans="2:12" x14ac:dyDescent="0.3">
      <c r="B87" s="54"/>
      <c r="C87" s="11" t="s">
        <v>43</v>
      </c>
      <c r="D87" s="11">
        <v>4238</v>
      </c>
      <c r="E87" s="12">
        <v>4.6137638092041016</v>
      </c>
      <c r="F87" s="11">
        <v>220</v>
      </c>
      <c r="G87" s="12">
        <v>0</v>
      </c>
      <c r="H87" s="11">
        <v>34</v>
      </c>
      <c r="I87" s="12">
        <v>5.036466121673584</v>
      </c>
      <c r="J87" s="11">
        <v>130</v>
      </c>
      <c r="K87" s="12">
        <v>3.502011775970459</v>
      </c>
      <c r="L87" s="11">
        <v>609</v>
      </c>
    </row>
    <row r="88" spans="2:12" x14ac:dyDescent="0.3">
      <c r="B88" s="54"/>
      <c r="C88" s="9" t="s">
        <v>44</v>
      </c>
      <c r="D88" s="9">
        <v>4238</v>
      </c>
      <c r="E88" s="10">
        <v>7.5283017158508301</v>
      </c>
      <c r="F88" s="9">
        <v>220</v>
      </c>
      <c r="G88" s="10">
        <v>0</v>
      </c>
      <c r="H88" s="9">
        <v>34</v>
      </c>
      <c r="I88" s="10">
        <v>8.8613510131835938</v>
      </c>
      <c r="J88" s="9">
        <v>130</v>
      </c>
      <c r="K88" s="10">
        <v>7.1609587669372559</v>
      </c>
      <c r="L88" s="9">
        <v>609</v>
      </c>
    </row>
    <row r="89" spans="2:12" x14ac:dyDescent="0.3">
      <c r="B89" s="54" t="s">
        <v>36</v>
      </c>
      <c r="C89" s="11" t="s">
        <v>42</v>
      </c>
      <c r="D89" s="11">
        <v>8217</v>
      </c>
      <c r="E89" s="12">
        <v>1.6496152877807617</v>
      </c>
      <c r="F89" s="11">
        <v>396</v>
      </c>
      <c r="G89" s="12">
        <v>2.8139591217041016</v>
      </c>
      <c r="H89" s="11">
        <v>80</v>
      </c>
      <c r="I89" s="12">
        <v>3.4737136363983154</v>
      </c>
      <c r="J89" s="11">
        <v>308</v>
      </c>
      <c r="K89" s="12">
        <v>1.8051598072052002</v>
      </c>
      <c r="L89" s="11">
        <v>1182</v>
      </c>
    </row>
    <row r="90" spans="2:12" x14ac:dyDescent="0.3">
      <c r="B90" s="54"/>
      <c r="C90" s="9" t="s">
        <v>43</v>
      </c>
      <c r="D90" s="9">
        <v>8217</v>
      </c>
      <c r="E90" s="10">
        <v>2.8207070827484131</v>
      </c>
      <c r="F90" s="9">
        <v>396</v>
      </c>
      <c r="G90" s="10">
        <v>7.979158878326416</v>
      </c>
      <c r="H90" s="9">
        <v>80</v>
      </c>
      <c r="I90" s="10">
        <v>6.152336597442627</v>
      </c>
      <c r="J90" s="9">
        <v>308</v>
      </c>
      <c r="K90" s="10">
        <v>3.9860658645629883</v>
      </c>
      <c r="L90" s="9">
        <v>1182</v>
      </c>
    </row>
    <row r="91" spans="2:12" x14ac:dyDescent="0.3">
      <c r="B91" s="54"/>
      <c r="C91" s="11" t="s">
        <v>44</v>
      </c>
      <c r="D91" s="11">
        <v>8217</v>
      </c>
      <c r="E91" s="12">
        <v>5.9817891120910645</v>
      </c>
      <c r="F91" s="11">
        <v>396</v>
      </c>
      <c r="G91" s="12">
        <v>13.684983253479004</v>
      </c>
      <c r="H91" s="11">
        <v>80</v>
      </c>
      <c r="I91" s="12">
        <v>9.74029541015625</v>
      </c>
      <c r="J91" s="11">
        <v>308</v>
      </c>
      <c r="K91" s="12">
        <v>8.5188283920288086</v>
      </c>
      <c r="L91" s="11">
        <v>1182</v>
      </c>
    </row>
    <row r="92" spans="2:12" ht="14.4" customHeight="1" x14ac:dyDescent="0.3">
      <c r="B92" s="54" t="s">
        <v>37</v>
      </c>
      <c r="C92" s="9" t="s">
        <v>42</v>
      </c>
      <c r="D92" s="9">
        <v>6248</v>
      </c>
      <c r="E92" s="10">
        <v>1.532068133354187</v>
      </c>
      <c r="F92" s="9">
        <v>448</v>
      </c>
      <c r="G92" s="10">
        <v>2.7087855339050293</v>
      </c>
      <c r="H92" s="9">
        <v>76</v>
      </c>
      <c r="I92" s="10">
        <v>2.092747688293457</v>
      </c>
      <c r="J92" s="9">
        <v>341</v>
      </c>
      <c r="K92" s="10">
        <v>1.4991450309753418</v>
      </c>
      <c r="L92" s="9">
        <v>1339</v>
      </c>
    </row>
    <row r="93" spans="2:12" x14ac:dyDescent="0.3">
      <c r="B93" s="54"/>
      <c r="C93" s="11" t="s">
        <v>43</v>
      </c>
      <c r="D93" s="11">
        <v>6248</v>
      </c>
      <c r="E93" s="12">
        <v>3.2636642456054687</v>
      </c>
      <c r="F93" s="11">
        <v>448</v>
      </c>
      <c r="G93" s="12">
        <v>5.4732913970947266</v>
      </c>
      <c r="H93" s="11">
        <v>76</v>
      </c>
      <c r="I93" s="12">
        <v>4.2703304290771484</v>
      </c>
      <c r="J93" s="11">
        <v>341</v>
      </c>
      <c r="K93" s="12">
        <v>3.133126974105835</v>
      </c>
      <c r="L93" s="11">
        <v>1339</v>
      </c>
    </row>
    <row r="94" spans="2:12" x14ac:dyDescent="0.3">
      <c r="B94" s="54"/>
      <c r="C94" s="9" t="s">
        <v>44</v>
      </c>
      <c r="D94" s="9">
        <v>6248</v>
      </c>
      <c r="E94" s="10">
        <v>7.0789656639099121</v>
      </c>
      <c r="F94" s="9">
        <v>448</v>
      </c>
      <c r="G94" s="10">
        <v>8.9274578094482422</v>
      </c>
      <c r="H94" s="9">
        <v>76</v>
      </c>
      <c r="I94" s="10">
        <v>8.4092006683349609</v>
      </c>
      <c r="J94" s="9">
        <v>341</v>
      </c>
      <c r="K94" s="10">
        <v>7.129878044128418</v>
      </c>
      <c r="L94" s="9">
        <v>1339</v>
      </c>
    </row>
    <row r="95" spans="2:12" x14ac:dyDescent="0.3">
      <c r="B95" s="54" t="s">
        <v>38</v>
      </c>
      <c r="C95" s="11" t="s">
        <v>42</v>
      </c>
      <c r="D95" s="11">
        <v>571</v>
      </c>
      <c r="E95" s="12">
        <v>0</v>
      </c>
      <c r="F95" s="11">
        <v>34</v>
      </c>
      <c r="G95" s="12">
        <v>0</v>
      </c>
      <c r="H95" s="11">
        <v>15</v>
      </c>
      <c r="I95" s="12">
        <v>0</v>
      </c>
      <c r="J95" s="11">
        <v>36</v>
      </c>
      <c r="K95" s="12">
        <v>2.2584774494171143</v>
      </c>
      <c r="L95" s="11">
        <v>138</v>
      </c>
    </row>
    <row r="96" spans="2:12" x14ac:dyDescent="0.3">
      <c r="B96" s="54"/>
      <c r="C96" s="9" t="s">
        <v>43</v>
      </c>
      <c r="D96" s="9">
        <v>571</v>
      </c>
      <c r="E96" s="10">
        <v>0</v>
      </c>
      <c r="F96" s="9">
        <v>34</v>
      </c>
      <c r="G96" s="10">
        <v>0</v>
      </c>
      <c r="H96" s="9">
        <v>15</v>
      </c>
      <c r="I96" s="10">
        <v>0</v>
      </c>
      <c r="J96" s="9">
        <v>36</v>
      </c>
      <c r="K96" s="10">
        <v>5.5825738906860352</v>
      </c>
      <c r="L96" s="9">
        <v>138</v>
      </c>
    </row>
    <row r="97" spans="2:12" x14ac:dyDescent="0.3">
      <c r="B97" s="54"/>
      <c r="C97" s="11" t="s">
        <v>44</v>
      </c>
      <c r="D97" s="11">
        <v>571</v>
      </c>
      <c r="E97" s="12">
        <v>0</v>
      </c>
      <c r="F97" s="11">
        <v>34</v>
      </c>
      <c r="G97" s="12">
        <v>0</v>
      </c>
      <c r="H97" s="11">
        <v>15</v>
      </c>
      <c r="I97" s="12">
        <v>0</v>
      </c>
      <c r="J97" s="11">
        <v>36</v>
      </c>
      <c r="K97" s="12">
        <v>16.849224090576172</v>
      </c>
      <c r="L97" s="11">
        <v>138</v>
      </c>
    </row>
    <row r="98" spans="2:12" ht="14.4" customHeight="1" x14ac:dyDescent="0.3">
      <c r="B98" s="54" t="s">
        <v>39</v>
      </c>
      <c r="C98" s="9" t="s">
        <v>42</v>
      </c>
      <c r="D98" s="9">
        <v>2561</v>
      </c>
      <c r="E98" s="10">
        <v>1.9067952632904053</v>
      </c>
      <c r="F98" s="9">
        <v>121</v>
      </c>
      <c r="G98" s="10">
        <v>0</v>
      </c>
      <c r="H98" s="9">
        <v>20</v>
      </c>
      <c r="I98" s="10">
        <v>2.9050793647766113</v>
      </c>
      <c r="J98" s="9">
        <v>67</v>
      </c>
      <c r="K98" s="10">
        <v>1.2389792203903198</v>
      </c>
      <c r="L98" s="9">
        <v>417</v>
      </c>
    </row>
    <row r="99" spans="2:12" x14ac:dyDescent="0.3">
      <c r="B99" s="54"/>
      <c r="C99" s="11" t="s">
        <v>43</v>
      </c>
      <c r="D99" s="11">
        <v>2561</v>
      </c>
      <c r="E99" s="12">
        <v>3.4384829998016357</v>
      </c>
      <c r="F99" s="11">
        <v>121</v>
      </c>
      <c r="G99" s="12">
        <v>0</v>
      </c>
      <c r="H99" s="11">
        <v>20</v>
      </c>
      <c r="I99" s="12">
        <v>5.1292858123779297</v>
      </c>
      <c r="J99" s="11">
        <v>67</v>
      </c>
      <c r="K99" s="12">
        <v>3.1554737091064453</v>
      </c>
      <c r="L99" s="11">
        <v>417</v>
      </c>
    </row>
    <row r="100" spans="2:12" x14ac:dyDescent="0.3">
      <c r="B100" s="54"/>
      <c r="C100" s="9" t="s">
        <v>44</v>
      </c>
      <c r="D100" s="9">
        <v>2561</v>
      </c>
      <c r="E100" s="10">
        <v>7.9699687957763672</v>
      </c>
      <c r="F100" s="9">
        <v>121</v>
      </c>
      <c r="G100" s="10">
        <v>0</v>
      </c>
      <c r="H100" s="9">
        <v>20</v>
      </c>
      <c r="I100" s="10">
        <v>10.688992500305176</v>
      </c>
      <c r="J100" s="9">
        <v>67</v>
      </c>
      <c r="K100" s="10">
        <v>6.738762378692627</v>
      </c>
      <c r="L100" s="9">
        <v>417</v>
      </c>
    </row>
    <row r="101" spans="2:12" x14ac:dyDescent="0.3">
      <c r="B101" s="54" t="s">
        <v>40</v>
      </c>
      <c r="C101" s="11" t="s">
        <v>42</v>
      </c>
      <c r="D101" s="11">
        <v>6312</v>
      </c>
      <c r="E101" s="12">
        <v>1.9737863540649414</v>
      </c>
      <c r="F101" s="11">
        <v>203</v>
      </c>
      <c r="G101" s="12">
        <v>0</v>
      </c>
      <c r="H101" s="11">
        <v>30</v>
      </c>
      <c r="I101" s="12">
        <v>2.2504119873046875</v>
      </c>
      <c r="J101" s="11">
        <v>111</v>
      </c>
      <c r="K101" s="12">
        <v>1.4998958110809326</v>
      </c>
      <c r="L101" s="11">
        <v>526</v>
      </c>
    </row>
    <row r="102" spans="2:12" x14ac:dyDescent="0.3">
      <c r="B102" s="54"/>
      <c r="C102" s="9" t="s">
        <v>43</v>
      </c>
      <c r="D102" s="9">
        <v>6312</v>
      </c>
      <c r="E102" s="10">
        <v>3.7467446327209473</v>
      </c>
      <c r="F102" s="9">
        <v>203</v>
      </c>
      <c r="G102" s="10">
        <v>0</v>
      </c>
      <c r="H102" s="9">
        <v>30</v>
      </c>
      <c r="I102" s="10">
        <v>4.5714950561523437</v>
      </c>
      <c r="J102" s="9">
        <v>111</v>
      </c>
      <c r="K102" s="10">
        <v>3.2878193855285645</v>
      </c>
      <c r="L102" s="9">
        <v>526</v>
      </c>
    </row>
    <row r="103" spans="2:12" x14ac:dyDescent="0.3">
      <c r="B103" s="54"/>
      <c r="C103" s="11" t="s">
        <v>44</v>
      </c>
      <c r="D103" s="11">
        <v>6312</v>
      </c>
      <c r="E103" s="12">
        <v>8.8352489471435547</v>
      </c>
      <c r="F103" s="11">
        <v>203</v>
      </c>
      <c r="G103" s="12">
        <v>0</v>
      </c>
      <c r="H103" s="11">
        <v>30</v>
      </c>
      <c r="I103" s="12">
        <v>8.5855226516723633</v>
      </c>
      <c r="J103" s="11">
        <v>111</v>
      </c>
      <c r="K103" s="12">
        <v>7.0425267219543457</v>
      </c>
      <c r="L103" s="11">
        <v>526</v>
      </c>
    </row>
    <row r="104" spans="2:12" x14ac:dyDescent="0.3">
      <c r="B104" s="54" t="s">
        <v>41</v>
      </c>
      <c r="C104" s="9" t="s">
        <v>42</v>
      </c>
      <c r="D104" s="9">
        <v>655</v>
      </c>
      <c r="E104" s="10">
        <v>3.3719809055328369</v>
      </c>
      <c r="F104" s="9">
        <v>78</v>
      </c>
      <c r="G104" s="10">
        <v>0</v>
      </c>
      <c r="H104" s="9">
        <v>28</v>
      </c>
      <c r="I104" s="10">
        <v>1.7822868824005127</v>
      </c>
      <c r="J104" s="9">
        <v>60</v>
      </c>
      <c r="K104" s="10">
        <v>2.2263624668121338</v>
      </c>
      <c r="L104" s="9">
        <v>254</v>
      </c>
    </row>
    <row r="105" spans="2:12" x14ac:dyDescent="0.3">
      <c r="B105" s="54"/>
      <c r="C105" s="11" t="s">
        <v>43</v>
      </c>
      <c r="D105" s="11">
        <v>655</v>
      </c>
      <c r="E105" s="12">
        <v>5.3707599639892578</v>
      </c>
      <c r="F105" s="11">
        <v>78</v>
      </c>
      <c r="G105" s="12">
        <v>0</v>
      </c>
      <c r="H105" s="11">
        <v>28</v>
      </c>
      <c r="I105" s="12">
        <v>2.6879796981811523</v>
      </c>
      <c r="J105" s="11">
        <v>60</v>
      </c>
      <c r="K105" s="12">
        <v>3.591148853302002</v>
      </c>
      <c r="L105" s="11">
        <v>254</v>
      </c>
    </row>
    <row r="106" spans="2:12" x14ac:dyDescent="0.3">
      <c r="B106" s="54"/>
      <c r="C106" s="9" t="s">
        <v>44</v>
      </c>
      <c r="D106" s="9">
        <v>655</v>
      </c>
      <c r="E106" s="10">
        <v>7.7337260246276855</v>
      </c>
      <c r="F106" s="9">
        <v>78</v>
      </c>
      <c r="G106" s="10">
        <v>0</v>
      </c>
      <c r="H106" s="9">
        <v>28</v>
      </c>
      <c r="I106" s="10">
        <v>4.6040306091308594</v>
      </c>
      <c r="J106" s="9">
        <v>60</v>
      </c>
      <c r="K106" s="10">
        <v>6.2803497314453125</v>
      </c>
      <c r="L106" s="9">
        <v>254</v>
      </c>
    </row>
  </sheetData>
  <sheetProtection algorithmName="SHA-512" hashValue="4+gNpmZgYuFTMI3mzRI0jHIuVGyARcX5LqUjshW3T0zRhfN1cGHxV4qF98v+BpJ8W+YjQsNdqGHFXFXH/hrtfw==" saltValue="WQaLgAYGC6gCAyve7GQNiA==" spinCount="100000" sheet="1" objects="1" scenarios="1"/>
  <mergeCells count="38">
    <mergeCell ref="B101:B103"/>
    <mergeCell ref="B104:B106"/>
    <mergeCell ref="B83:B85"/>
    <mergeCell ref="B86:B88"/>
    <mergeCell ref="B89:B91"/>
    <mergeCell ref="B92:B94"/>
    <mergeCell ref="B95:B97"/>
    <mergeCell ref="B98:B100"/>
    <mergeCell ref="C6:D7"/>
    <mergeCell ref="E6:F6"/>
    <mergeCell ref="B80:B82"/>
    <mergeCell ref="B47:B49"/>
    <mergeCell ref="B50:B52"/>
    <mergeCell ref="B53:B55"/>
    <mergeCell ref="B56:B58"/>
    <mergeCell ref="B59:B61"/>
    <mergeCell ref="B62:B64"/>
    <mergeCell ref="B65:B67"/>
    <mergeCell ref="B68:B70"/>
    <mergeCell ref="B71:B73"/>
    <mergeCell ref="B74:B76"/>
    <mergeCell ref="B77:B79"/>
    <mergeCell ref="G6:H6"/>
    <mergeCell ref="I6:J6"/>
    <mergeCell ref="K6:L6"/>
    <mergeCell ref="B44:B46"/>
    <mergeCell ref="B11:B13"/>
    <mergeCell ref="B14:B16"/>
    <mergeCell ref="B17:B19"/>
    <mergeCell ref="B20:B22"/>
    <mergeCell ref="B23:B25"/>
    <mergeCell ref="B26:B28"/>
    <mergeCell ref="B29:B31"/>
    <mergeCell ref="B32:B34"/>
    <mergeCell ref="B35:B37"/>
    <mergeCell ref="B38:B40"/>
    <mergeCell ref="B41:B43"/>
    <mergeCell ref="B8:B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Database</vt:lpstr>
      <vt:lpstr>Hjælpeark</vt:lpstr>
      <vt:lpstr>Areal</vt:lpstr>
      <vt:lpstr>Årsværk</vt:lpstr>
      <vt:lpstr>Omsætning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Bjarke Modvig Lumby</dc:creator>
  <cp:lastModifiedBy>Bjarke Modvig Lumby</cp:lastModifiedBy>
  <dcterms:created xsi:type="dcterms:W3CDTF">2017-02-20T15:05:39Z</dcterms:created>
  <dcterms:modified xsi:type="dcterms:W3CDTF">2017-03-10T14:03:22Z</dcterms:modified>
</cp:coreProperties>
</file>